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Transiti" sheetId="1" r:id="rId1"/>
    <sheet name="Calcolo transiti" sheetId="2" r:id="rId2"/>
    <sheet name="Equazione del tempo" sheetId="3" r:id="rId3"/>
  </sheets>
  <definedNames/>
  <calcPr fullCalcOnLoad="1"/>
</workbook>
</file>

<file path=xl/sharedStrings.xml><?xml version="1.0" encoding="utf-8"?>
<sst xmlns="http://schemas.openxmlformats.org/spreadsheetml/2006/main" count="66" uniqueCount="42">
  <si>
    <t>Data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</si>
  <si>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</si>
  <si>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</si>
  <si>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</si>
  <si>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</si>
  <si>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</si>
  <si>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</si>
  <si>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</si>
  <si>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</si>
  <si>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</si>
  <si>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</si>
  <si>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</si>
  <si>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</si>
  <si>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Longitudine</t>
  </si>
  <si>
    <t>Località</t>
  </si>
  <si>
    <t>Costante locale</t>
  </si>
  <si>
    <t>m</t>
  </si>
  <si>
    <t>Fuso</t>
  </si>
  <si>
    <t>(°)</t>
  </si>
  <si>
    <t>(')</t>
  </si>
  <si>
    <t>('')</t>
  </si>
  <si>
    <t>Elaborazione</t>
  </si>
  <si>
    <t>Elenco località</t>
  </si>
  <si>
    <t>Padova</t>
  </si>
  <si>
    <t xml:space="preserve"> </t>
  </si>
  <si>
    <t>Padova, 1998</t>
  </si>
  <si>
    <t>Acireale</t>
  </si>
  <si>
    <t>Catania</t>
  </si>
  <si>
    <t>Mistretta</t>
  </si>
  <si>
    <t>Roccapietore</t>
  </si>
  <si>
    <t>Palermo</t>
  </si>
  <si>
    <t>Otranto</t>
  </si>
  <si>
    <t>S. Michele</t>
  </si>
  <si>
    <t>Messina</t>
  </si>
  <si>
    <t>Roma</t>
  </si>
  <si>
    <t>Ore</t>
  </si>
  <si>
    <t>L.Ribaudo</t>
  </si>
  <si>
    <t>Calcolo della costante locale</t>
  </si>
  <si>
    <t>minuti</t>
  </si>
  <si>
    <t>ore     =</t>
  </si>
  <si>
    <t>s</t>
  </si>
  <si>
    <t>Meridiano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</si>
</sst>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Bangle"/>
      <family val="0"/>
    </font>
    <font>
      <sz val="14"/>
      <color indexed="8"/>
      <name val="Amaze"/>
      <family val="2"/>
    </font>
    <font>
      <sz val="8"/>
      <color indexed="8"/>
      <name val="Arial"/>
      <family val="2"/>
    </font>
    <font>
      <sz val="10"/>
      <color indexed="8"/>
      <name val="Bimini"/>
      <family val="2"/>
    </font>
    <font>
      <b/>
      <sz val="9"/>
      <color indexed="8"/>
      <name val="Bimini"/>
      <family val="2"/>
    </font>
    <font>
      <sz val="14"/>
      <color indexed="8"/>
      <name val="BrushScript BT"/>
      <family val="4"/>
    </font>
    <font>
      <sz val="12"/>
      <color indexed="8"/>
      <name val="Bangle"/>
      <family val="0"/>
    </font>
    <font>
      <i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Fill="1" applyAlignment="1">
      <alignment textRotation="255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70" fontId="5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left"/>
    </xf>
    <xf numFmtId="1" fontId="5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1" fontId="5" fillId="0" borderId="0" xfId="0" applyNumberFormat="1" applyFont="1" applyFill="1" applyAlignment="1">
      <alignment horizontal="right"/>
    </xf>
    <xf numFmtId="170" fontId="5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3"/>
  <sheetViews>
    <sheetView showGridLines="0"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3" sqref="F3"/>
    </sheetView>
  </sheetViews>
  <sheetFormatPr defaultColWidth="9.140625" defaultRowHeight="12.75"/>
  <cols>
    <col min="1" max="1" width="3.28125" style="7" customWidth="1"/>
    <col min="2" max="14" width="2.7109375" style="7" customWidth="1"/>
    <col min="15" max="15" width="3.57421875" style="7" customWidth="1"/>
    <col min="16" max="22" width="2.7109375" style="7" customWidth="1"/>
    <col min="23" max="23" width="3.7109375" style="7" customWidth="1"/>
    <col min="24" max="16384" width="2.7109375" style="7" customWidth="1"/>
  </cols>
  <sheetData>
    <row r="1" spans="1:32" ht="15">
      <c r="A1" s="5"/>
      <c r="B1" s="6" t="s">
        <v>14</v>
      </c>
      <c r="C1" s="6"/>
      <c r="D1" s="6"/>
      <c r="F1" s="8" t="str">
        <f>Q40</f>
        <v>Padova</v>
      </c>
      <c r="G1" s="9"/>
      <c r="H1" s="9"/>
      <c r="I1" s="9"/>
      <c r="J1" s="9"/>
      <c r="K1" s="9"/>
      <c r="L1" s="9"/>
      <c r="M1" s="9"/>
      <c r="P1" s="9" t="s">
        <v>15</v>
      </c>
      <c r="S1" s="26">
        <f>TRUNC('Calcolo transiti'!G38)</f>
        <v>12</v>
      </c>
      <c r="T1" s="26"/>
      <c r="U1" s="8" t="s">
        <v>16</v>
      </c>
      <c r="V1" s="27">
        <f>('Calcolo transiti'!G38-S1)*60</f>
        <v>27.800000000000296</v>
      </c>
      <c r="W1" s="27"/>
      <c r="X1" s="10" t="s">
        <v>40</v>
      </c>
      <c r="Z1" s="23" t="s">
        <v>21</v>
      </c>
      <c r="AF1" s="8"/>
    </row>
    <row r="2" spans="6:29" ht="19.5">
      <c r="F2" s="12" t="s">
        <v>18</v>
      </c>
      <c r="H2" s="13" t="s">
        <v>19</v>
      </c>
      <c r="J2" s="13" t="s">
        <v>20</v>
      </c>
      <c r="Z2" s="22" t="s">
        <v>36</v>
      </c>
      <c r="AA2" s="11"/>
      <c r="AB2" s="11"/>
      <c r="AC2" s="11"/>
    </row>
    <row r="3" spans="2:30" ht="12.75">
      <c r="B3" s="24" t="s">
        <v>13</v>
      </c>
      <c r="C3" s="6"/>
      <c r="D3" s="6"/>
      <c r="F3" s="9">
        <f>V40</f>
        <v>11</v>
      </c>
      <c r="H3" s="9">
        <f>W40</f>
        <v>53</v>
      </c>
      <c r="J3" s="9">
        <f>X40</f>
        <v>3</v>
      </c>
      <c r="L3" s="8" t="s">
        <v>17</v>
      </c>
      <c r="N3" s="9">
        <v>1</v>
      </c>
      <c r="Q3" s="25" t="s">
        <v>41</v>
      </c>
      <c r="R3" s="8"/>
      <c r="T3" s="30">
        <f>IF(15*N3&lt;=180,15*N3,15*N3-360)</f>
        <v>15</v>
      </c>
      <c r="U3" s="30"/>
      <c r="W3" s="15" t="s">
        <v>35</v>
      </c>
      <c r="X3" s="9">
        <v>12</v>
      </c>
      <c r="Z3" s="29" t="s">
        <v>25</v>
      </c>
      <c r="AA3" s="29"/>
      <c r="AB3" s="29"/>
      <c r="AC3" s="29"/>
      <c r="AD3" s="29"/>
    </row>
    <row r="4" spans="2:23" ht="12.75">
      <c r="B4" s="6"/>
      <c r="C4" s="6"/>
      <c r="D4" s="6"/>
      <c r="E4" s="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9"/>
      <c r="T4" s="16"/>
      <c r="U4" s="16"/>
      <c r="V4" s="16"/>
      <c r="W4" s="16"/>
    </row>
    <row r="5" spans="2:48" ht="12.75">
      <c r="B5" s="17" t="s">
        <v>1</v>
      </c>
      <c r="C5" s="17"/>
      <c r="D5" s="17"/>
      <c r="E5" s="17"/>
      <c r="F5" s="18" t="s">
        <v>2</v>
      </c>
      <c r="G5" s="17"/>
      <c r="H5" s="17"/>
      <c r="I5" s="17"/>
      <c r="J5" s="28" t="s">
        <v>3</v>
      </c>
      <c r="K5" s="28"/>
      <c r="L5" s="28"/>
      <c r="M5" s="17"/>
      <c r="N5" s="28" t="s">
        <v>4</v>
      </c>
      <c r="O5" s="28"/>
      <c r="P5" s="28"/>
      <c r="Q5" s="17"/>
      <c r="R5" s="28" t="s">
        <v>5</v>
      </c>
      <c r="S5" s="28"/>
      <c r="T5" s="28"/>
      <c r="U5" s="17"/>
      <c r="V5" s="28" t="s">
        <v>6</v>
      </c>
      <c r="W5" s="28"/>
      <c r="X5" s="28"/>
      <c r="Y5" s="17"/>
      <c r="Z5" s="28" t="s">
        <v>7</v>
      </c>
      <c r="AA5" s="28"/>
      <c r="AB5" s="28"/>
      <c r="AC5" s="17"/>
      <c r="AD5" s="28" t="s">
        <v>8</v>
      </c>
      <c r="AE5" s="28"/>
      <c r="AF5" s="28"/>
      <c r="AG5" s="17"/>
      <c r="AH5" s="17" t="s">
        <v>9</v>
      </c>
      <c r="AI5" s="17"/>
      <c r="AJ5" s="17"/>
      <c r="AK5" s="17"/>
      <c r="AL5" s="28" t="s">
        <v>10</v>
      </c>
      <c r="AM5" s="28"/>
      <c r="AN5" s="28"/>
      <c r="AO5" s="17"/>
      <c r="AP5" s="17" t="s">
        <v>11</v>
      </c>
      <c r="AQ5" s="17"/>
      <c r="AR5" s="17"/>
      <c r="AS5" s="17"/>
      <c r="AT5" s="17" t="s">
        <v>12</v>
      </c>
      <c r="AU5" s="17"/>
      <c r="AV5" s="17"/>
    </row>
    <row r="6" spans="1:48" ht="12.75">
      <c r="A6" s="19">
        <v>1</v>
      </c>
      <c r="B6" s="8">
        <f>INT('Calcolo transiti'!B2)</f>
        <v>12</v>
      </c>
      <c r="C6" s="20">
        <f>INT(('Calcolo transiti'!B2-Transiti!B6)*60)</f>
        <v>15</v>
      </c>
      <c r="D6" s="20">
        <f>FLOOR((('Calcolo transiti'!B2-Transiti!B6)*60-C6)*60,1)</f>
        <v>57</v>
      </c>
      <c r="E6" s="20"/>
      <c r="F6" s="8">
        <f>INT('Calcolo transiti'!C2)</f>
        <v>12</v>
      </c>
      <c r="G6" s="20">
        <f>INT(('Calcolo transiti'!C2-Transiti!F6)*60)</f>
        <v>26</v>
      </c>
      <c r="H6" s="20">
        <f>FLOOR((('Calcolo transiti'!C2-Transiti!F6)*60-G6)*60,1)</f>
        <v>3</v>
      </c>
      <c r="I6" s="20"/>
      <c r="J6" s="20">
        <f>INT('Calcolo transiti'!D2)</f>
        <v>12</v>
      </c>
      <c r="K6" s="20">
        <f>INT(('Calcolo transiti'!D2-Transiti!J6)*60)</f>
        <v>24</v>
      </c>
      <c r="L6" s="20">
        <f>FLOOR((('Calcolo transiti'!D2-Transiti!J6)*60-K6)*60,1)</f>
        <v>30</v>
      </c>
      <c r="M6" s="20"/>
      <c r="N6" s="20">
        <f>INT('Calcolo transiti'!E2)</f>
        <v>12</v>
      </c>
      <c r="O6" s="20">
        <f>INT(('Calcolo transiti'!E2-N6)*60)</f>
        <v>16</v>
      </c>
      <c r="P6" s="20">
        <f>FLOOR((('Calcolo transiti'!E2-N6)*60-O6)*60,1)</f>
        <v>23</v>
      </c>
      <c r="Q6" s="20"/>
      <c r="R6" s="20">
        <f>INT('Calcolo transiti'!F2)</f>
        <v>12</v>
      </c>
      <c r="S6" s="20">
        <f>INT(('Calcolo transiti'!F2-R6)*60)</f>
        <v>9</v>
      </c>
      <c r="T6" s="20">
        <f>FLOOR((('Calcolo transiti'!F2-R6)*60-S6)*60,1)</f>
        <v>32</v>
      </c>
      <c r="U6" s="20"/>
      <c r="V6" s="20">
        <f>INT('Calcolo transiti'!G2)</f>
        <v>12</v>
      </c>
      <c r="W6" s="20">
        <f>INT(('Calcolo transiti'!G2-Transiti!V6)*60)</f>
        <v>10</v>
      </c>
      <c r="X6" s="20">
        <f>FLOOR((('Calcolo transiti'!G2-Transiti!V6)*60-W6)*60,1)</f>
        <v>10</v>
      </c>
      <c r="Y6" s="20"/>
      <c r="Z6" s="20">
        <f>INT('Calcolo transiti'!H2)</f>
        <v>12</v>
      </c>
      <c r="AA6" s="20">
        <f>INT(('Calcolo transiti'!H2-Transiti!Z6)*60)</f>
        <v>16</v>
      </c>
      <c r="AB6" s="20">
        <f>FLOOR((('Calcolo transiti'!H2-Transiti!Z6)*60-AA6)*60,1)</f>
        <v>11</v>
      </c>
      <c r="AC6" s="20"/>
      <c r="AD6" s="20">
        <f>INT('Calcolo transiti'!I2)</f>
        <v>12</v>
      </c>
      <c r="AE6" s="20">
        <f>INT(('Calcolo transiti'!I2-Transiti!AD6)*60)</f>
        <v>18</v>
      </c>
      <c r="AF6" s="20">
        <f>FLOOR((('Calcolo transiti'!I2-Transiti!AD6)*60-AE6)*60,1)</f>
        <v>44</v>
      </c>
      <c r="AG6" s="20"/>
      <c r="AH6" s="20">
        <f>INT('Calcolo transiti'!J2)</f>
        <v>12</v>
      </c>
      <c r="AI6" s="20">
        <f>INT(('Calcolo transiti'!J2-Transiti!AH6)*60)</f>
        <v>12</v>
      </c>
      <c r="AJ6" s="20">
        <f>FLOOR((('Calcolo transiti'!J2-Transiti!AH6)*60-AI6)*60,1)</f>
        <v>30</v>
      </c>
      <c r="AK6" s="20"/>
      <c r="AL6" s="20">
        <f>INT('Calcolo transiti'!K2)</f>
        <v>12</v>
      </c>
      <c r="AM6" s="21">
        <f>INT(('Calcolo transiti'!K2-Transiti!AL6)*60)</f>
        <v>2</v>
      </c>
      <c r="AN6" s="20">
        <f>FLOOR((('Calcolo transiti'!K2-Transiti!AL6)*60-AM6)*60,1)</f>
        <v>11</v>
      </c>
      <c r="AO6" s="20"/>
      <c r="AP6" s="20">
        <f>INT('Calcolo transiti'!L2)</f>
        <v>11</v>
      </c>
      <c r="AQ6" s="20">
        <f>INT(('Calcolo transiti'!L2-Transiti!AP6)*60)</f>
        <v>56</v>
      </c>
      <c r="AR6" s="20">
        <f>FLOOR((('Calcolo transiti'!L2-Transiti!AP6)*60-AQ6)*60,1)</f>
        <v>3</v>
      </c>
      <c r="AS6" s="20"/>
      <c r="AT6" s="20">
        <f>INT('Calcolo transiti'!M2)</f>
        <v>12</v>
      </c>
      <c r="AU6" s="20">
        <f>INT(('Calcolo transiti'!M2-Transiti!AT6)*60)</f>
        <v>1</v>
      </c>
      <c r="AV6" s="20">
        <f>FLOOR((('Calcolo transiti'!M2-Transiti!AT6)*60-AU6)*60,1)</f>
        <v>24</v>
      </c>
    </row>
    <row r="7" spans="1:48" ht="12.75">
      <c r="A7" s="19">
        <v>2</v>
      </c>
      <c r="B7" s="8">
        <f>INT('Calcolo transiti'!B3)</f>
        <v>12</v>
      </c>
      <c r="C7" s="20">
        <f>INT(('Calcolo transiti'!B3-Transiti!B7)*60)</f>
        <v>16</v>
      </c>
      <c r="D7" s="20">
        <f>FLOOR((('Calcolo transiti'!B3-Transiti!B7)*60-C7)*60,1)</f>
        <v>25</v>
      </c>
      <c r="E7" s="20"/>
      <c r="F7" s="8">
        <f>INT('Calcolo transiti'!C3)</f>
        <v>12</v>
      </c>
      <c r="G7" s="20">
        <f>INT(('Calcolo transiti'!C3-Transiti!F7)*60)</f>
        <v>26</v>
      </c>
      <c r="H7" s="20">
        <f>FLOOR((('Calcolo transiti'!C3-Transiti!F7)*60-G7)*60,1)</f>
        <v>9</v>
      </c>
      <c r="I7" s="20"/>
      <c r="J7" s="20">
        <f>INT('Calcolo transiti'!D3)</f>
        <v>12</v>
      </c>
      <c r="K7" s="20">
        <f>INT(('Calcolo transiti'!D3-Transiti!J7)*60)</f>
        <v>24</v>
      </c>
      <c r="L7" s="20">
        <f>FLOOR((('Calcolo transiti'!D3-Transiti!J7)*60-K7)*60,1)</f>
        <v>39</v>
      </c>
      <c r="M7" s="20"/>
      <c r="N7" s="20">
        <f>INT('Calcolo transiti'!E3)</f>
        <v>12</v>
      </c>
      <c r="O7" s="20">
        <f>INT(('Calcolo transiti'!E3-N7)*60)</f>
        <v>16</v>
      </c>
      <c r="P7" s="20">
        <f>FLOOR((('Calcolo transiti'!E3-N7)*60-O7)*60,1)</f>
        <v>5</v>
      </c>
      <c r="Q7" s="20"/>
      <c r="R7" s="20">
        <f>INT('Calcolo transiti'!F3)</f>
        <v>12</v>
      </c>
      <c r="S7" s="20">
        <f>INT(('Calcolo transiti'!F3-R7)*60)</f>
        <v>9</v>
      </c>
      <c r="T7" s="20">
        <f>FLOOR((('Calcolo transiti'!F3-R7)*60-S7)*60,1)</f>
        <v>25</v>
      </c>
      <c r="U7" s="20"/>
      <c r="V7" s="20">
        <f>INT('Calcolo transiti'!G3)</f>
        <v>12</v>
      </c>
      <c r="W7" s="20">
        <f>INT(('Calcolo transiti'!G3-Transiti!V7)*60)</f>
        <v>10</v>
      </c>
      <c r="X7" s="20">
        <f>FLOOR((('Calcolo transiti'!G3-Transiti!V7)*60-W7)*60,1)</f>
        <v>21</v>
      </c>
      <c r="Y7" s="20"/>
      <c r="Z7" s="20">
        <f>INT('Calcolo transiti'!H3)</f>
        <v>12</v>
      </c>
      <c r="AA7" s="20">
        <f>INT(('Calcolo transiti'!H3-Transiti!Z7)*60)</f>
        <v>16</v>
      </c>
      <c r="AB7" s="20">
        <f>FLOOR((('Calcolo transiti'!H3-Transiti!Z7)*60-AA7)*60,1)</f>
        <v>23</v>
      </c>
      <c r="AC7" s="20"/>
      <c r="AD7" s="20">
        <f>INT('Calcolo transiti'!I3)</f>
        <v>12</v>
      </c>
      <c r="AE7" s="20">
        <f>INT(('Calcolo transiti'!I3-Transiti!AD7)*60)</f>
        <v>18</v>
      </c>
      <c r="AF7" s="20">
        <f>FLOOR((('Calcolo transiti'!I3-Transiti!AD7)*60-AE7)*60,1)</f>
        <v>40</v>
      </c>
      <c r="AG7" s="20"/>
      <c r="AH7" s="20">
        <f>INT('Calcolo transiti'!J3)</f>
        <v>12</v>
      </c>
      <c r="AI7" s="20">
        <f>INT(('Calcolo transiti'!J3-Transiti!AH7)*60)</f>
        <v>12</v>
      </c>
      <c r="AJ7" s="20">
        <f>FLOOR((('Calcolo transiti'!J3-Transiti!AH7)*60-AI7)*60,1)</f>
        <v>11</v>
      </c>
      <c r="AK7" s="20"/>
      <c r="AL7" s="20">
        <f>INT('Calcolo transiti'!K3)</f>
        <v>12</v>
      </c>
      <c r="AM7" s="21">
        <f>INT(('Calcolo transiti'!K3-Transiti!AL7)*60)</f>
        <v>1</v>
      </c>
      <c r="AN7" s="20">
        <f>FLOOR((('Calcolo transiti'!K3-Transiti!AL7)*60-AM7)*60,1)</f>
        <v>52</v>
      </c>
      <c r="AO7" s="20"/>
      <c r="AP7" s="20">
        <f>INT('Calcolo transiti'!L3)</f>
        <v>11</v>
      </c>
      <c r="AQ7" s="20">
        <f>INT(('Calcolo transiti'!L3-Transiti!AP7)*60)</f>
        <v>56</v>
      </c>
      <c r="AR7" s="20">
        <f>FLOOR((('Calcolo transiti'!L3-Transiti!AP7)*60-AQ7)*60,1)</f>
        <v>2</v>
      </c>
      <c r="AS7" s="20"/>
      <c r="AT7" s="20">
        <f>INT('Calcolo transiti'!M3)</f>
        <v>12</v>
      </c>
      <c r="AU7" s="20">
        <f>INT(('Calcolo transiti'!M3-Transiti!AT7)*60)</f>
        <v>1</v>
      </c>
      <c r="AV7" s="20">
        <f>FLOOR((('Calcolo transiti'!M3-Transiti!AT7)*60-AU7)*60,1)</f>
        <v>47</v>
      </c>
    </row>
    <row r="8" spans="1:48" ht="12.75">
      <c r="A8" s="19">
        <v>3</v>
      </c>
      <c r="B8" s="8">
        <f>INT('Calcolo transiti'!B4)</f>
        <v>12</v>
      </c>
      <c r="C8" s="20">
        <f>INT(('Calcolo transiti'!B4-Transiti!B8)*60)</f>
        <v>16</v>
      </c>
      <c r="D8" s="20">
        <f>FLOOR((('Calcolo transiti'!B4-Transiti!B8)*60-C8)*60,1)</f>
        <v>53</v>
      </c>
      <c r="E8" s="20"/>
      <c r="F8" s="8">
        <f>INT('Calcolo transiti'!C4)</f>
        <v>12</v>
      </c>
      <c r="G8" s="20">
        <f>INT(('Calcolo transiti'!C4-Transiti!F8)*60)</f>
        <v>26</v>
      </c>
      <c r="H8" s="20">
        <f>FLOOR((('Calcolo transiti'!C4-Transiti!F8)*60-G8)*60,1)</f>
        <v>17</v>
      </c>
      <c r="I8" s="20"/>
      <c r="J8" s="20">
        <f>INT('Calcolo transiti'!D4)</f>
        <v>12</v>
      </c>
      <c r="K8" s="20">
        <f>INT(('Calcolo transiti'!D4-Transiti!J8)*60)</f>
        <v>24</v>
      </c>
      <c r="L8" s="20">
        <f>FLOOR((('Calcolo transiti'!D4-Transiti!J8)*60-K8)*60,1)</f>
        <v>27</v>
      </c>
      <c r="M8" s="20"/>
      <c r="N8" s="20">
        <f>INT('Calcolo transiti'!E4)</f>
        <v>12</v>
      </c>
      <c r="O8" s="20">
        <f>INT(('Calcolo transiti'!E4-N8)*60)</f>
        <v>15</v>
      </c>
      <c r="P8" s="20">
        <f>FLOOR((('Calcolo transiti'!E4-N8)*60-O8)*60,1)</f>
        <v>48</v>
      </c>
      <c r="Q8" s="20"/>
      <c r="R8" s="20">
        <f>INT('Calcolo transiti'!F4)</f>
        <v>12</v>
      </c>
      <c r="S8" s="20">
        <f>INT(('Calcolo transiti'!F4-R8)*60)</f>
        <v>9</v>
      </c>
      <c r="T8" s="20">
        <f>FLOOR((('Calcolo transiti'!F4-R8)*60-S8)*60,1)</f>
        <v>18</v>
      </c>
      <c r="U8" s="20"/>
      <c r="V8" s="20">
        <f>INT('Calcolo transiti'!G4)</f>
        <v>12</v>
      </c>
      <c r="W8" s="20">
        <f>INT(('Calcolo transiti'!G4-Transiti!V8)*60)</f>
        <v>10</v>
      </c>
      <c r="X8" s="20">
        <f>FLOOR((('Calcolo transiti'!G4-Transiti!V8)*60-W8)*60,1)</f>
        <v>29</v>
      </c>
      <c r="Y8" s="20"/>
      <c r="Z8" s="20">
        <f>INT('Calcolo transiti'!H4)</f>
        <v>12</v>
      </c>
      <c r="AA8" s="20">
        <f>INT(('Calcolo transiti'!H4-Transiti!Z8)*60)</f>
        <v>16</v>
      </c>
      <c r="AB8" s="20">
        <f>FLOOR((('Calcolo transiti'!H4-Transiti!Z8)*60-AA8)*60,1)</f>
        <v>34</v>
      </c>
      <c r="AC8" s="20"/>
      <c r="AD8" s="20">
        <f>INT('Calcolo transiti'!I4)</f>
        <v>12</v>
      </c>
      <c r="AE8" s="20">
        <f>INT(('Calcolo transiti'!I4-Transiti!AD8)*60)</f>
        <v>18</v>
      </c>
      <c r="AF8" s="20">
        <f>FLOOR((('Calcolo transiti'!I4-Transiti!AD8)*60-AE8)*60,1)</f>
        <v>36</v>
      </c>
      <c r="AG8" s="20"/>
      <c r="AH8" s="20">
        <f>INT('Calcolo transiti'!J4)</f>
        <v>12</v>
      </c>
      <c r="AI8" s="20">
        <f>INT(('Calcolo transiti'!J4-Transiti!AH8)*60)</f>
        <v>8</v>
      </c>
      <c r="AJ8" s="20">
        <f>FLOOR((('Calcolo transiti'!J4-Transiti!AH8)*60-AI8)*60,1)</f>
        <v>51</v>
      </c>
      <c r="AK8" s="20"/>
      <c r="AL8" s="20">
        <f>INT('Calcolo transiti'!K4)</f>
        <v>12</v>
      </c>
      <c r="AM8" s="21">
        <f>INT(('Calcolo transiti'!K4-Transiti!AL8)*60)</f>
        <v>1</v>
      </c>
      <c r="AN8" s="20">
        <f>FLOOR((('Calcolo transiti'!K4-Transiti!AL8)*60-AM8)*60,1)</f>
        <v>33</v>
      </c>
      <c r="AO8" s="20"/>
      <c r="AP8" s="20">
        <f>INT('Calcolo transiti'!L4)</f>
        <v>11</v>
      </c>
      <c r="AQ8" s="20">
        <f>INT(('Calcolo transiti'!L4-Transiti!AP8)*60)</f>
        <v>56</v>
      </c>
      <c r="AR8" s="20">
        <f>FLOOR((('Calcolo transiti'!L4-Transiti!AP8)*60-AQ8)*60,1)</f>
        <v>1</v>
      </c>
      <c r="AS8" s="20"/>
      <c r="AT8" s="20">
        <f>INT('Calcolo transiti'!M4)</f>
        <v>12</v>
      </c>
      <c r="AU8" s="20">
        <f>INT(('Calcolo transiti'!M4-Transiti!AT8)*60)</f>
        <v>2</v>
      </c>
      <c r="AV8" s="20">
        <f>FLOOR((('Calcolo transiti'!M4-Transiti!AT8)*60-AU8)*60,1)</f>
        <v>10</v>
      </c>
    </row>
    <row r="9" spans="1:48" ht="12.75">
      <c r="A9" s="19">
        <v>4</v>
      </c>
      <c r="B9" s="8">
        <f>INT('Calcolo transiti'!B5)</f>
        <v>12</v>
      </c>
      <c r="C9" s="20">
        <f>INT(('Calcolo transiti'!B5-Transiti!B9)*60)</f>
        <v>17</v>
      </c>
      <c r="D9" s="20">
        <f>FLOOR((('Calcolo transiti'!B5-Transiti!B9)*60-C9)*60,1)</f>
        <v>20</v>
      </c>
      <c r="E9" s="20"/>
      <c r="F9" s="8">
        <f>INT('Calcolo transiti'!C5)</f>
        <v>12</v>
      </c>
      <c r="G9" s="20">
        <f>INT(('Calcolo transiti'!C5-Transiti!F9)*60)</f>
        <v>26</v>
      </c>
      <c r="H9" s="20">
        <f>FLOOR((('Calcolo transiti'!C5-Transiti!F9)*60-G9)*60,1)</f>
        <v>22</v>
      </c>
      <c r="I9" s="20"/>
      <c r="J9" s="20">
        <f>INT('Calcolo transiti'!D5)</f>
        <v>12</v>
      </c>
      <c r="K9" s="20">
        <f>INT(('Calcolo transiti'!D5-Transiti!J9)*60)</f>
        <v>24</v>
      </c>
      <c r="L9" s="20">
        <f>FLOOR((('Calcolo transiti'!D5-Transiti!J9)*60-K9)*60,1)</f>
        <v>14</v>
      </c>
      <c r="M9" s="20"/>
      <c r="N9" s="20">
        <f>INT('Calcolo transiti'!E5)</f>
        <v>12</v>
      </c>
      <c r="O9" s="20">
        <f>INT(('Calcolo transiti'!E5-N9)*60)</f>
        <v>15</v>
      </c>
      <c r="P9" s="20">
        <f>FLOOR((('Calcolo transiti'!E5-N9)*60-O9)*60,1)</f>
        <v>30</v>
      </c>
      <c r="Q9" s="20"/>
      <c r="R9" s="20">
        <f>INT('Calcolo transiti'!F5)</f>
        <v>12</v>
      </c>
      <c r="S9" s="20">
        <f>INT(('Calcolo transiti'!F5-R9)*60)</f>
        <v>9</v>
      </c>
      <c r="T9" s="20">
        <f>FLOOR((('Calcolo transiti'!F5-R9)*60-S9)*60,1)</f>
        <v>12</v>
      </c>
      <c r="U9" s="20"/>
      <c r="V9" s="20">
        <f>INT('Calcolo transiti'!G5)</f>
        <v>12</v>
      </c>
      <c r="W9" s="20">
        <f>INT(('Calcolo transiti'!G5-Transiti!V9)*60)</f>
        <v>10</v>
      </c>
      <c r="X9" s="20">
        <f>FLOOR((('Calcolo transiti'!G5-Transiti!V9)*60-W9)*60,1)</f>
        <v>39</v>
      </c>
      <c r="Y9" s="20"/>
      <c r="Z9" s="20">
        <f>INT('Calcolo transiti'!H5)</f>
        <v>12</v>
      </c>
      <c r="AA9" s="20">
        <f>INT(('Calcolo transiti'!H5-Transiti!Z9)*60)</f>
        <v>16</v>
      </c>
      <c r="AB9" s="20">
        <f>FLOOR((('Calcolo transiti'!H5-Transiti!Z9)*60-AA9)*60,1)</f>
        <v>44</v>
      </c>
      <c r="AC9" s="20"/>
      <c r="AD9" s="20">
        <f>INT('Calcolo transiti'!I5)</f>
        <v>12</v>
      </c>
      <c r="AE9" s="20">
        <f>INT(('Calcolo transiti'!I5-Transiti!AD9)*60)</f>
        <v>18</v>
      </c>
      <c r="AF9" s="20">
        <f>FLOOR((('Calcolo transiti'!I5-Transiti!AD9)*60-AE9)*60,1)</f>
        <v>31</v>
      </c>
      <c r="AG9" s="20"/>
      <c r="AH9" s="20">
        <f>INT('Calcolo transiti'!J5)</f>
        <v>12</v>
      </c>
      <c r="AI9" s="20">
        <f>INT(('Calcolo transiti'!J5-Transiti!AH9)*60)</f>
        <v>11</v>
      </c>
      <c r="AJ9" s="20">
        <f>FLOOR((('Calcolo transiti'!J5-Transiti!AH9)*60-AI9)*60,1)</f>
        <v>32</v>
      </c>
      <c r="AK9" s="20"/>
      <c r="AL9" s="20">
        <f>INT('Calcolo transiti'!K5)</f>
        <v>12</v>
      </c>
      <c r="AM9" s="21">
        <f>INT(('Calcolo transiti'!K5-Transiti!AL9)*60)</f>
        <v>1</v>
      </c>
      <c r="AN9" s="20">
        <f>FLOOR((('Calcolo transiti'!K5-Transiti!AL9)*60-AM9)*60,1)</f>
        <v>14</v>
      </c>
      <c r="AO9" s="20"/>
      <c r="AP9" s="20">
        <f>INT('Calcolo transiti'!L5)</f>
        <v>11</v>
      </c>
      <c r="AQ9" s="20">
        <f>INT(('Calcolo transiti'!L5-Transiti!AP9)*60)</f>
        <v>56</v>
      </c>
      <c r="AR9" s="20">
        <f>FLOOR((('Calcolo transiti'!L5-Transiti!AP9)*60-AQ9)*60,1)</f>
        <v>2</v>
      </c>
      <c r="AS9" s="20"/>
      <c r="AT9" s="20">
        <f>INT('Calcolo transiti'!M5)</f>
        <v>12</v>
      </c>
      <c r="AU9" s="20">
        <f>INT(('Calcolo transiti'!M5-Transiti!AT9)*60)</f>
        <v>2</v>
      </c>
      <c r="AV9" s="20">
        <f>FLOOR((('Calcolo transiti'!M5-Transiti!AT9)*60-AU9)*60,1)</f>
        <v>34</v>
      </c>
    </row>
    <row r="10" spans="1:48" ht="12.75">
      <c r="A10" s="19">
        <v>5</v>
      </c>
      <c r="B10" s="8">
        <f>INT('Calcolo transiti'!B6)</f>
        <v>12</v>
      </c>
      <c r="C10" s="20">
        <f>INT(('Calcolo transiti'!B6-Transiti!B10)*60)</f>
        <v>17</v>
      </c>
      <c r="D10" s="20">
        <f>FLOOR((('Calcolo transiti'!B6-Transiti!B10)*60-C10)*60,1)</f>
        <v>47</v>
      </c>
      <c r="E10" s="20"/>
      <c r="F10" s="8">
        <f>INT('Calcolo transiti'!C6)</f>
        <v>12</v>
      </c>
      <c r="G10" s="20">
        <f>INT(('Calcolo transiti'!C6-Transiti!F10)*60)</f>
        <v>26</v>
      </c>
      <c r="H10" s="20">
        <f>FLOOR((('Calcolo transiti'!C6-Transiti!F10)*60-G10)*60,1)</f>
        <v>28</v>
      </c>
      <c r="I10" s="20"/>
      <c r="J10" s="20">
        <f>INT('Calcolo transiti'!D6)</f>
        <v>12</v>
      </c>
      <c r="K10" s="20">
        <f>INT(('Calcolo transiti'!D6-Transiti!J10)*60)</f>
        <v>24</v>
      </c>
      <c r="L10" s="20">
        <f>FLOOR((('Calcolo transiti'!D6-Transiti!J10)*60-K10)*60,1)</f>
        <v>1</v>
      </c>
      <c r="M10" s="20"/>
      <c r="N10" s="20">
        <f>INT('Calcolo transiti'!E6)</f>
        <v>12</v>
      </c>
      <c r="O10" s="20">
        <f>INT(('Calcolo transiti'!E6-N10)*60)</f>
        <v>15</v>
      </c>
      <c r="P10" s="20">
        <f>FLOOR((('Calcolo transiti'!E6-N10)*60-O10)*60,1)</f>
        <v>13</v>
      </c>
      <c r="Q10" s="20"/>
      <c r="R10" s="20">
        <f>INT('Calcolo transiti'!F6)</f>
        <v>12</v>
      </c>
      <c r="S10" s="20">
        <f>INT(('Calcolo transiti'!F6-R10)*60)</f>
        <v>9</v>
      </c>
      <c r="T10" s="20">
        <f>FLOOR((('Calcolo transiti'!F6-R10)*60-S10)*60,1)</f>
        <v>7</v>
      </c>
      <c r="U10" s="20"/>
      <c r="V10" s="20">
        <f>INT('Calcolo transiti'!G6)</f>
        <v>12</v>
      </c>
      <c r="W10" s="20">
        <f>INT(('Calcolo transiti'!G6-Transiti!V10)*60)</f>
        <v>10</v>
      </c>
      <c r="X10" s="20">
        <f>FLOOR((('Calcolo transiti'!G6-Transiti!V10)*60-W10)*60,1)</f>
        <v>50</v>
      </c>
      <c r="Y10" s="20"/>
      <c r="Z10" s="20">
        <f>INT('Calcolo transiti'!H6)</f>
        <v>12</v>
      </c>
      <c r="AA10" s="20">
        <f>INT(('Calcolo transiti'!H6-Transiti!Z10)*60)</f>
        <v>16</v>
      </c>
      <c r="AB10" s="20">
        <f>FLOOR((('Calcolo transiti'!H6-Transiti!Z10)*60-AA10)*60,1)</f>
        <v>56</v>
      </c>
      <c r="AC10" s="20"/>
      <c r="AD10" s="20">
        <f>INT('Calcolo transiti'!I6)</f>
        <v>12</v>
      </c>
      <c r="AE10" s="20">
        <f>INT(('Calcolo transiti'!I6-Transiti!AD10)*60)</f>
        <v>18</v>
      </c>
      <c r="AF10" s="20">
        <f>FLOOR((('Calcolo transiti'!I6-Transiti!AD10)*60-AE10)*60,1)</f>
        <v>26</v>
      </c>
      <c r="AG10" s="20"/>
      <c r="AH10" s="20">
        <f>INT('Calcolo transiti'!J6)</f>
        <v>12</v>
      </c>
      <c r="AI10" s="20">
        <f>INT(('Calcolo transiti'!J6-Transiti!AH10)*60)</f>
        <v>11</v>
      </c>
      <c r="AJ10" s="20">
        <f>FLOOR((('Calcolo transiti'!J6-Transiti!AH10)*60-AI10)*60,1)</f>
        <v>12</v>
      </c>
      <c r="AK10" s="20"/>
      <c r="AL10" s="20">
        <f>INT('Calcolo transiti'!K6)</f>
        <v>12</v>
      </c>
      <c r="AM10" s="21">
        <f>INT(('Calcolo transiti'!K6-Transiti!AL10)*60)</f>
        <v>0</v>
      </c>
      <c r="AN10" s="20">
        <f>FLOOR((('Calcolo transiti'!K6-Transiti!AL10)*60-AM10)*60,1)</f>
        <v>56</v>
      </c>
      <c r="AO10" s="20"/>
      <c r="AP10" s="20">
        <f>INT('Calcolo transiti'!L6)</f>
        <v>11</v>
      </c>
      <c r="AQ10" s="20">
        <f>INT(('Calcolo transiti'!L6-Transiti!AP10)*60)</f>
        <v>56</v>
      </c>
      <c r="AR10" s="20">
        <f>FLOOR((('Calcolo transiti'!L6-Transiti!AP10)*60-AQ10)*60,1)</f>
        <v>3</v>
      </c>
      <c r="AS10" s="20"/>
      <c r="AT10" s="20">
        <f>INT('Calcolo transiti'!M6)</f>
        <v>12</v>
      </c>
      <c r="AU10" s="20">
        <f>INT(('Calcolo transiti'!M6-Transiti!AT10)*60)</f>
        <v>2</v>
      </c>
      <c r="AV10" s="20">
        <f>FLOOR((('Calcolo transiti'!M6-Transiti!AT10)*60-AU10)*60,1)</f>
        <v>58</v>
      </c>
    </row>
    <row r="11" spans="1:48" ht="12.75">
      <c r="A11" s="19">
        <v>6</v>
      </c>
      <c r="B11" s="8">
        <f>INT('Calcolo transiti'!B7)</f>
        <v>12</v>
      </c>
      <c r="C11" s="20">
        <f>INT(('Calcolo transiti'!B7-Transiti!B11)*60)</f>
        <v>18</v>
      </c>
      <c r="D11" s="20">
        <f>FLOOR((('Calcolo transiti'!B7-Transiti!B11)*60-C11)*60,1)</f>
        <v>14</v>
      </c>
      <c r="E11" s="20"/>
      <c r="F11" s="8">
        <f>INT('Calcolo transiti'!C7)</f>
        <v>12</v>
      </c>
      <c r="G11" s="20">
        <f>INT(('Calcolo transiti'!C7-Transiti!F11)*60)</f>
        <v>26</v>
      </c>
      <c r="H11" s="20">
        <f>FLOOR((('Calcolo transiti'!C7-Transiti!F11)*60-G11)*60,1)</f>
        <v>32</v>
      </c>
      <c r="I11" s="20"/>
      <c r="J11" s="20">
        <f>INT('Calcolo transiti'!D7)</f>
        <v>12</v>
      </c>
      <c r="K11" s="20">
        <f>INT(('Calcolo transiti'!D7-Transiti!J11)*60)</f>
        <v>23</v>
      </c>
      <c r="L11" s="20">
        <f>FLOOR((('Calcolo transiti'!D7-Transiti!J11)*60-K11)*60,1)</f>
        <v>47</v>
      </c>
      <c r="M11" s="20"/>
      <c r="N11" s="20">
        <f>INT('Calcolo transiti'!E7)</f>
        <v>12</v>
      </c>
      <c r="O11" s="20">
        <f>INT(('Calcolo transiti'!E7-N11)*60)</f>
        <v>14</v>
      </c>
      <c r="P11" s="20">
        <f>FLOOR((('Calcolo transiti'!E7-N11)*60-O11)*60,1)</f>
        <v>56</v>
      </c>
      <c r="Q11" s="20"/>
      <c r="R11" s="20">
        <f>INT('Calcolo transiti'!F7)</f>
        <v>12</v>
      </c>
      <c r="S11" s="20">
        <f>INT(('Calcolo transiti'!F7-R11)*60)</f>
        <v>9</v>
      </c>
      <c r="T11" s="20">
        <f>FLOOR((('Calcolo transiti'!F7-R11)*60-S11)*60,1)</f>
        <v>2</v>
      </c>
      <c r="U11" s="20"/>
      <c r="V11" s="20">
        <f>INT('Calcolo transiti'!G7)</f>
        <v>12</v>
      </c>
      <c r="W11" s="20">
        <f>INT(('Calcolo transiti'!G7-Transiti!V11)*60)</f>
        <v>11</v>
      </c>
      <c r="X11" s="20">
        <f>FLOOR((('Calcolo transiti'!G7-Transiti!V11)*60-W11)*60,1)</f>
        <v>0</v>
      </c>
      <c r="Y11" s="20"/>
      <c r="Z11" s="20">
        <f>INT('Calcolo transiti'!H7)</f>
        <v>12</v>
      </c>
      <c r="AA11" s="20">
        <f>INT(('Calcolo transiti'!H7-Transiti!Z11)*60)</f>
        <v>17</v>
      </c>
      <c r="AB11" s="20">
        <f>FLOOR((('Calcolo transiti'!H7-Transiti!Z11)*60-AA11)*60,1)</f>
        <v>6</v>
      </c>
      <c r="AC11" s="20"/>
      <c r="AD11" s="20">
        <f>INT('Calcolo transiti'!I7)</f>
        <v>12</v>
      </c>
      <c r="AE11" s="20">
        <f>INT(('Calcolo transiti'!I7-Transiti!AD11)*60)</f>
        <v>18</v>
      </c>
      <c r="AF11" s="20">
        <f>FLOOR((('Calcolo transiti'!I7-Transiti!AD11)*60-AE11)*60,1)</f>
        <v>19</v>
      </c>
      <c r="AG11" s="20"/>
      <c r="AH11" s="20">
        <f>INT('Calcolo transiti'!J7)</f>
        <v>12</v>
      </c>
      <c r="AI11" s="20">
        <f>INT(('Calcolo transiti'!J7-Transiti!AH11)*60)</f>
        <v>10</v>
      </c>
      <c r="AJ11" s="20">
        <f>FLOOR((('Calcolo transiti'!J7-Transiti!AH11)*60-AI11)*60,1)</f>
        <v>52</v>
      </c>
      <c r="AK11" s="20"/>
      <c r="AL11" s="20">
        <f>INT('Calcolo transiti'!K7)</f>
        <v>12</v>
      </c>
      <c r="AM11" s="21">
        <f>INT(('Calcolo transiti'!K7-Transiti!AL11)*60)</f>
        <v>0</v>
      </c>
      <c r="AN11" s="20">
        <f>FLOOR((('Calcolo transiti'!K7-Transiti!AL11)*60-AM11)*60,1)</f>
        <v>38</v>
      </c>
      <c r="AO11" s="20"/>
      <c r="AP11" s="20">
        <f>INT('Calcolo transiti'!L7)</f>
        <v>11</v>
      </c>
      <c r="AQ11" s="20">
        <f>INT(('Calcolo transiti'!L7-Transiti!AP11)*60)</f>
        <v>56</v>
      </c>
      <c r="AR11" s="20">
        <f>FLOOR((('Calcolo transiti'!L7-Transiti!AP11)*60-AQ11)*60,1)</f>
        <v>5</v>
      </c>
      <c r="AS11" s="20"/>
      <c r="AT11" s="20">
        <f>INT('Calcolo transiti'!M7)</f>
        <v>12</v>
      </c>
      <c r="AU11" s="20">
        <f>INT(('Calcolo transiti'!M7-Transiti!AT11)*60)</f>
        <v>3</v>
      </c>
      <c r="AV11" s="20">
        <f>FLOOR((('Calcolo transiti'!M7-Transiti!AT11)*60-AU11)*60,1)</f>
        <v>24</v>
      </c>
    </row>
    <row r="12" spans="1:48" ht="12.75">
      <c r="A12" s="19">
        <v>7</v>
      </c>
      <c r="B12" s="8">
        <f>INT('Calcolo transiti'!B8)</f>
        <v>12</v>
      </c>
      <c r="C12" s="20">
        <f>INT(('Calcolo transiti'!B8-Transiti!B12)*60)</f>
        <v>18</v>
      </c>
      <c r="D12" s="20">
        <f>FLOOR((('Calcolo transiti'!B8-Transiti!B12)*60-C12)*60,1)</f>
        <v>40</v>
      </c>
      <c r="E12" s="20"/>
      <c r="F12" s="8">
        <f>INT('Calcolo transiti'!C8)</f>
        <v>12</v>
      </c>
      <c r="G12" s="20">
        <f>INT(('Calcolo transiti'!C8-Transiti!F12)*60)</f>
        <v>26</v>
      </c>
      <c r="H12" s="20">
        <f>FLOOR((('Calcolo transiti'!C8-Transiti!F12)*60-G12)*60,1)</f>
        <v>36</v>
      </c>
      <c r="I12" s="20"/>
      <c r="J12" s="20">
        <f>INT('Calcolo transiti'!D8)</f>
        <v>12</v>
      </c>
      <c r="K12" s="20">
        <f>INT(('Calcolo transiti'!D8-Transiti!J12)*60)</f>
        <v>23</v>
      </c>
      <c r="L12" s="20">
        <f>FLOOR((('Calcolo transiti'!D8-Transiti!J12)*60-K12)*60,1)</f>
        <v>33</v>
      </c>
      <c r="M12" s="20"/>
      <c r="N12" s="20">
        <f>INT('Calcolo transiti'!E8)</f>
        <v>12</v>
      </c>
      <c r="O12" s="20">
        <f>INT(('Calcolo transiti'!E8-N12)*60)</f>
        <v>14</v>
      </c>
      <c r="P12" s="20">
        <f>FLOOR((('Calcolo transiti'!E8-N12)*60-O12)*60,1)</f>
        <v>39</v>
      </c>
      <c r="Q12" s="20"/>
      <c r="R12" s="20">
        <f>INT('Calcolo transiti'!F8)</f>
        <v>12</v>
      </c>
      <c r="S12" s="20">
        <f>INT(('Calcolo transiti'!F8-R12)*60)</f>
        <v>8</v>
      </c>
      <c r="T12" s="20">
        <f>FLOOR((('Calcolo transiti'!F8-R12)*60-S12)*60,1)</f>
        <v>58</v>
      </c>
      <c r="U12" s="20"/>
      <c r="V12" s="20">
        <f>INT('Calcolo transiti'!G8)</f>
        <v>12</v>
      </c>
      <c r="W12" s="20">
        <f>INT(('Calcolo transiti'!G8-Transiti!V12)*60)</f>
        <v>11</v>
      </c>
      <c r="X12" s="20">
        <f>FLOOR((('Calcolo transiti'!G8-Transiti!V12)*60-W12)*60,1)</f>
        <v>11</v>
      </c>
      <c r="Y12" s="20"/>
      <c r="Z12" s="20">
        <f>INT('Calcolo transiti'!H8)</f>
        <v>12</v>
      </c>
      <c r="AA12" s="20">
        <f>INT(('Calcolo transiti'!H8-Transiti!Z12)*60)</f>
        <v>17</v>
      </c>
      <c r="AB12" s="20">
        <f>FLOOR((('Calcolo transiti'!H8-Transiti!Z12)*60-AA12)*60,1)</f>
        <v>16</v>
      </c>
      <c r="AC12" s="20"/>
      <c r="AD12" s="20">
        <f>INT('Calcolo transiti'!I8)</f>
        <v>12</v>
      </c>
      <c r="AE12" s="20">
        <f>INT(('Calcolo transiti'!I8-Transiti!AD12)*60)</f>
        <v>18</v>
      </c>
      <c r="AF12" s="20">
        <f>FLOOR((('Calcolo transiti'!I8-Transiti!AD12)*60-AE12)*60,1)</f>
        <v>12</v>
      </c>
      <c r="AG12" s="20"/>
      <c r="AH12" s="20">
        <f>INT('Calcolo transiti'!J8)</f>
        <v>12</v>
      </c>
      <c r="AI12" s="20">
        <f>INT(('Calcolo transiti'!J8-Transiti!AH12)*60)</f>
        <v>10</v>
      </c>
      <c r="AJ12" s="20">
        <f>FLOOR((('Calcolo transiti'!J8-Transiti!AH12)*60-AI12)*60,1)</f>
        <v>32</v>
      </c>
      <c r="AK12" s="20"/>
      <c r="AL12" s="20">
        <f>INT('Calcolo transiti'!K8)</f>
        <v>12</v>
      </c>
      <c r="AM12" s="21">
        <f>INT(('Calcolo transiti'!K8-Transiti!AL12)*60)</f>
        <v>0</v>
      </c>
      <c r="AN12" s="20">
        <f>FLOOR((('Calcolo transiti'!K8-Transiti!AL12)*60-AM12)*60,1)</f>
        <v>21</v>
      </c>
      <c r="AO12" s="20"/>
      <c r="AP12" s="20">
        <f>INT('Calcolo transiti'!L8)</f>
        <v>11</v>
      </c>
      <c r="AQ12" s="20">
        <f>INT(('Calcolo transiti'!L8-Transiti!AP12)*60)</f>
        <v>56</v>
      </c>
      <c r="AR12" s="20">
        <f>FLOOR((('Calcolo transiti'!L8-Transiti!AP12)*60-AQ12)*60,1)</f>
        <v>8</v>
      </c>
      <c r="AS12" s="20"/>
      <c r="AT12" s="20">
        <f>INT('Calcolo transiti'!M8)</f>
        <v>12</v>
      </c>
      <c r="AU12" s="20">
        <f>INT(('Calcolo transiti'!M8-Transiti!AT12)*60)</f>
        <v>3</v>
      </c>
      <c r="AV12" s="20">
        <f>FLOOR((('Calcolo transiti'!M8-Transiti!AT12)*60-AU12)*60,1)</f>
        <v>49</v>
      </c>
    </row>
    <row r="13" spans="1:48" ht="12.75">
      <c r="A13" s="19">
        <v>8</v>
      </c>
      <c r="B13" s="8">
        <f>INT('Calcolo transiti'!B9)</f>
        <v>12</v>
      </c>
      <c r="C13" s="20">
        <f>INT(('Calcolo transiti'!B9-Transiti!B13)*60)</f>
        <v>19</v>
      </c>
      <c r="D13" s="20">
        <f>FLOOR((('Calcolo transiti'!B9-Transiti!B13)*60-C13)*60,1)</f>
        <v>6</v>
      </c>
      <c r="E13" s="20"/>
      <c r="F13" s="8">
        <f>INT('Calcolo transiti'!C9)</f>
        <v>12</v>
      </c>
      <c r="G13" s="20">
        <f>INT(('Calcolo transiti'!C9-Transiti!F13)*60)</f>
        <v>26</v>
      </c>
      <c r="H13" s="20">
        <f>FLOOR((('Calcolo transiti'!C9-Transiti!F13)*60-G13)*60,1)</f>
        <v>39</v>
      </c>
      <c r="I13" s="20"/>
      <c r="J13" s="20">
        <f>INT('Calcolo transiti'!D9)</f>
        <v>12</v>
      </c>
      <c r="K13" s="20">
        <f>INT(('Calcolo transiti'!D9-Transiti!J13)*60)</f>
        <v>23</v>
      </c>
      <c r="L13" s="20">
        <f>FLOOR((('Calcolo transiti'!D9-Transiti!J13)*60-K13)*60,1)</f>
        <v>18</v>
      </c>
      <c r="M13" s="20"/>
      <c r="N13" s="20">
        <f>INT('Calcolo transiti'!E9)</f>
        <v>12</v>
      </c>
      <c r="O13" s="20">
        <f>INT(('Calcolo transiti'!E9-N13)*60)</f>
        <v>14</v>
      </c>
      <c r="P13" s="20">
        <f>FLOOR((('Calcolo transiti'!E9-N13)*60-O13)*60,1)</f>
        <v>22</v>
      </c>
      <c r="Q13" s="20"/>
      <c r="R13" s="20">
        <f>INT('Calcolo transiti'!F9)</f>
        <v>12</v>
      </c>
      <c r="S13" s="20">
        <f>INT(('Calcolo transiti'!F9-R13)*60)</f>
        <v>8</v>
      </c>
      <c r="T13" s="20">
        <f>FLOOR((('Calcolo transiti'!F9-R13)*60-S13)*60,1)</f>
        <v>54</v>
      </c>
      <c r="U13" s="20"/>
      <c r="V13" s="20">
        <f>INT('Calcolo transiti'!G9)</f>
        <v>12</v>
      </c>
      <c r="W13" s="20">
        <f>INT(('Calcolo transiti'!G9-Transiti!V13)*60)</f>
        <v>11</v>
      </c>
      <c r="X13" s="20">
        <f>FLOOR((('Calcolo transiti'!G9-Transiti!V13)*60-W13)*60,1)</f>
        <v>23</v>
      </c>
      <c r="Y13" s="20"/>
      <c r="Z13" s="20">
        <f>INT('Calcolo transiti'!H9)</f>
        <v>12</v>
      </c>
      <c r="AA13" s="20">
        <f>INT(('Calcolo transiti'!H9-Transiti!Z13)*60)</f>
        <v>17</v>
      </c>
      <c r="AB13" s="20">
        <f>FLOOR((('Calcolo transiti'!H9-Transiti!Z13)*60-AA13)*60,1)</f>
        <v>26</v>
      </c>
      <c r="AC13" s="20"/>
      <c r="AD13" s="20">
        <f>INT('Calcolo transiti'!I9)</f>
        <v>12</v>
      </c>
      <c r="AE13" s="20">
        <f>INT(('Calcolo transiti'!I9-Transiti!AD13)*60)</f>
        <v>18</v>
      </c>
      <c r="AF13" s="20">
        <f>FLOOR((('Calcolo transiti'!I9-Transiti!AD13)*60-AE13)*60,1)</f>
        <v>5</v>
      </c>
      <c r="AG13" s="20"/>
      <c r="AH13" s="20">
        <f>INT('Calcolo transiti'!J9)</f>
        <v>12</v>
      </c>
      <c r="AI13" s="20">
        <f>INT(('Calcolo transiti'!J9-Transiti!AH13)*60)</f>
        <v>10</v>
      </c>
      <c r="AJ13" s="20">
        <f>FLOOR((('Calcolo transiti'!J9-Transiti!AH13)*60-AI13)*60,1)</f>
        <v>11</v>
      </c>
      <c r="AK13" s="20"/>
      <c r="AL13" s="20">
        <f>INT('Calcolo transiti'!K9)</f>
        <v>12</v>
      </c>
      <c r="AM13" s="21">
        <f>INT(('Calcolo transiti'!K9-Transiti!AL13)*60)</f>
        <v>0</v>
      </c>
      <c r="AN13" s="20">
        <f>FLOOR((('Calcolo transiti'!K9-Transiti!AL13)*60-AM13)*60,1)</f>
        <v>4</v>
      </c>
      <c r="AO13" s="20"/>
      <c r="AP13" s="20">
        <f>INT('Calcolo transiti'!L9)</f>
        <v>11</v>
      </c>
      <c r="AQ13" s="20">
        <f>INT(('Calcolo transiti'!L9-Transiti!AP13)*60)</f>
        <v>56</v>
      </c>
      <c r="AR13" s="20">
        <f>FLOOR((('Calcolo transiti'!L9-Transiti!AP13)*60-AQ13)*60,1)</f>
        <v>12</v>
      </c>
      <c r="AS13" s="20"/>
      <c r="AT13" s="20">
        <f>INT('Calcolo transiti'!M9)</f>
        <v>12</v>
      </c>
      <c r="AU13" s="20">
        <f>INT(('Calcolo transiti'!M9-Transiti!AT13)*60)</f>
        <v>4</v>
      </c>
      <c r="AV13" s="20">
        <f>FLOOR((('Calcolo transiti'!M9-Transiti!AT13)*60-AU13)*60,1)</f>
        <v>15</v>
      </c>
    </row>
    <row r="14" spans="1:48" ht="12.75">
      <c r="A14" s="19">
        <v>9</v>
      </c>
      <c r="B14" s="8">
        <f>INT('Calcolo transiti'!B10)</f>
        <v>12</v>
      </c>
      <c r="C14" s="20">
        <f>INT(('Calcolo transiti'!B10-Transiti!B14)*60)</f>
        <v>19</v>
      </c>
      <c r="D14" s="20">
        <f>FLOOR((('Calcolo transiti'!B10-Transiti!B14)*60-C14)*60,1)</f>
        <v>31</v>
      </c>
      <c r="E14" s="20"/>
      <c r="F14" s="8">
        <f>INT('Calcolo transiti'!C10)</f>
        <v>12</v>
      </c>
      <c r="G14" s="20">
        <f>INT(('Calcolo transiti'!C10-Transiti!F14)*60)</f>
        <v>26</v>
      </c>
      <c r="H14" s="20">
        <f>FLOOR((('Calcolo transiti'!C10-Transiti!F14)*60-G14)*60,1)</f>
        <v>41</v>
      </c>
      <c r="I14" s="20"/>
      <c r="J14" s="20">
        <f>INT('Calcolo transiti'!D10)</f>
        <v>12</v>
      </c>
      <c r="K14" s="20">
        <f>INT(('Calcolo transiti'!D10-Transiti!J14)*60)</f>
        <v>23</v>
      </c>
      <c r="L14" s="20">
        <f>FLOOR((('Calcolo transiti'!D10-Transiti!J14)*60-K14)*60,1)</f>
        <v>4</v>
      </c>
      <c r="M14" s="20"/>
      <c r="N14" s="20">
        <f>INT('Calcolo transiti'!E10)</f>
        <v>12</v>
      </c>
      <c r="O14" s="20">
        <f>INT(('Calcolo transiti'!E10-N14)*60)</f>
        <v>14</v>
      </c>
      <c r="P14" s="20">
        <f>FLOOR((('Calcolo transiti'!E10-N14)*60-O14)*60,1)</f>
        <v>5</v>
      </c>
      <c r="Q14" s="20"/>
      <c r="R14" s="20">
        <f>INT('Calcolo transiti'!F10)</f>
        <v>12</v>
      </c>
      <c r="S14" s="20">
        <f>INT(('Calcolo transiti'!F10-R14)*60)</f>
        <v>8</v>
      </c>
      <c r="T14" s="20">
        <f>FLOOR((('Calcolo transiti'!F10-R14)*60-S14)*60,1)</f>
        <v>51</v>
      </c>
      <c r="U14" s="20"/>
      <c r="V14" s="20">
        <f>INT('Calcolo transiti'!G10)</f>
        <v>12</v>
      </c>
      <c r="W14" s="20">
        <f>INT(('Calcolo transiti'!G10-Transiti!V14)*60)</f>
        <v>11</v>
      </c>
      <c r="X14" s="20">
        <f>FLOOR((('Calcolo transiti'!G10-Transiti!V14)*60-W14)*60,1)</f>
        <v>34</v>
      </c>
      <c r="Y14" s="20"/>
      <c r="Z14" s="20">
        <f>INT('Calcolo transiti'!H10)</f>
        <v>12</v>
      </c>
      <c r="AA14" s="20">
        <f>INT(('Calcolo transiti'!H10-Transiti!Z14)*60)</f>
        <v>17</v>
      </c>
      <c r="AB14" s="20">
        <f>FLOOR((('Calcolo transiti'!H10-Transiti!Z14)*60-AA14)*60,1)</f>
        <v>35</v>
      </c>
      <c r="AC14" s="20"/>
      <c r="AD14" s="20">
        <f>INT('Calcolo transiti'!I10)</f>
        <v>12</v>
      </c>
      <c r="AE14" s="20">
        <f>INT(('Calcolo transiti'!I10-Transiti!AD14)*60)</f>
        <v>17</v>
      </c>
      <c r="AF14" s="20">
        <f>FLOOR((('Calcolo transiti'!I10-Transiti!AD14)*60-AE14)*60,1)</f>
        <v>57</v>
      </c>
      <c r="AG14" s="20"/>
      <c r="AH14" s="20">
        <f>INT('Calcolo transiti'!J10)</f>
        <v>12</v>
      </c>
      <c r="AI14" s="20">
        <f>INT(('Calcolo transiti'!J10-Transiti!AH14)*60)</f>
        <v>9</v>
      </c>
      <c r="AJ14" s="20">
        <f>FLOOR((('Calcolo transiti'!J10-Transiti!AH14)*60-AI14)*60,1)</f>
        <v>51</v>
      </c>
      <c r="AK14" s="20"/>
      <c r="AL14" s="20">
        <f>INT('Calcolo transiti'!K10)</f>
        <v>11</v>
      </c>
      <c r="AM14" s="21">
        <f>INT(('Calcolo transiti'!K10-Transiti!AL14)*60)</f>
        <v>59</v>
      </c>
      <c r="AN14" s="20">
        <f>FLOOR((('Calcolo transiti'!K10-Transiti!AL14)*60-AM14)*60,1)</f>
        <v>47</v>
      </c>
      <c r="AO14" s="20"/>
      <c r="AP14" s="20">
        <f>INT('Calcolo transiti'!L10)</f>
        <v>11</v>
      </c>
      <c r="AQ14" s="20">
        <f>INT(('Calcolo transiti'!L10-Transiti!AP14)*60)</f>
        <v>56</v>
      </c>
      <c r="AR14" s="20">
        <f>FLOOR((('Calcolo transiti'!L10-Transiti!AP14)*60-AQ14)*60,1)</f>
        <v>17</v>
      </c>
      <c r="AS14" s="20"/>
      <c r="AT14" s="20">
        <f>INT('Calcolo transiti'!M10)</f>
        <v>12</v>
      </c>
      <c r="AU14" s="20">
        <f>INT(('Calcolo transiti'!M10-Transiti!AT14)*60)</f>
        <v>4</v>
      </c>
      <c r="AV14" s="20">
        <f>FLOOR((('Calcolo transiti'!M10-Transiti!AT14)*60-AU14)*60,1)</f>
        <v>42</v>
      </c>
    </row>
    <row r="15" spans="1:48" ht="12.75">
      <c r="A15" s="19">
        <v>10</v>
      </c>
      <c r="B15" s="8">
        <f>INT('Calcolo transiti'!B11)</f>
        <v>12</v>
      </c>
      <c r="C15" s="20">
        <f>INT(('Calcolo transiti'!B11-Transiti!B15)*60)</f>
        <v>19</v>
      </c>
      <c r="D15" s="20">
        <f>FLOOR((('Calcolo transiti'!B11-Transiti!B15)*60-C15)*60,1)</f>
        <v>56</v>
      </c>
      <c r="E15" s="20"/>
      <c r="F15" s="8">
        <f>INT('Calcolo transiti'!C11)</f>
        <v>12</v>
      </c>
      <c r="G15" s="20">
        <f>INT(('Calcolo transiti'!C11-Transiti!F15)*60)</f>
        <v>26</v>
      </c>
      <c r="H15" s="20">
        <f>FLOOR((('Calcolo transiti'!C11-Transiti!F15)*60-G15)*60,1)</f>
        <v>42</v>
      </c>
      <c r="I15" s="20"/>
      <c r="J15" s="20">
        <f>INT('Calcolo transiti'!D11)</f>
        <v>12</v>
      </c>
      <c r="K15" s="20">
        <f>INT(('Calcolo transiti'!D11-Transiti!J15)*60)</f>
        <v>22</v>
      </c>
      <c r="L15" s="20">
        <f>FLOOR((('Calcolo transiti'!D11-Transiti!J15)*60-K15)*60,1)</f>
        <v>48</v>
      </c>
      <c r="M15" s="20"/>
      <c r="N15" s="20">
        <f>INT('Calcolo transiti'!E11)</f>
        <v>12</v>
      </c>
      <c r="O15" s="20">
        <f>INT(('Calcolo transiti'!E11-N15)*60)</f>
        <v>13</v>
      </c>
      <c r="P15" s="20">
        <f>FLOOR((('Calcolo transiti'!E11-N15)*60-O15)*60,1)</f>
        <v>49</v>
      </c>
      <c r="Q15" s="20"/>
      <c r="R15" s="20">
        <f>INT('Calcolo transiti'!F11)</f>
        <v>12</v>
      </c>
      <c r="S15" s="20">
        <f>INT(('Calcolo transiti'!F11-R15)*60)</f>
        <v>8</v>
      </c>
      <c r="T15" s="20">
        <f>FLOOR((('Calcolo transiti'!F11-R15)*60-S15)*60,1)</f>
        <v>49</v>
      </c>
      <c r="U15" s="20"/>
      <c r="V15" s="20">
        <f>INT('Calcolo transiti'!G11)</f>
        <v>12</v>
      </c>
      <c r="W15" s="20">
        <f>INT(('Calcolo transiti'!G11-Transiti!V15)*60)</f>
        <v>11</v>
      </c>
      <c r="X15" s="20">
        <f>FLOOR((('Calcolo transiti'!G11-Transiti!V15)*60-W15)*60,1)</f>
        <v>46</v>
      </c>
      <c r="Y15" s="20"/>
      <c r="Z15" s="20">
        <f>INT('Calcolo transiti'!H11)</f>
        <v>12</v>
      </c>
      <c r="AA15" s="20">
        <f>INT(('Calcolo transiti'!H11-Transiti!Z15)*60)</f>
        <v>17</v>
      </c>
      <c r="AB15" s="20">
        <f>FLOOR((('Calcolo transiti'!H11-Transiti!Z15)*60-AA15)*60,1)</f>
        <v>44</v>
      </c>
      <c r="AC15" s="20"/>
      <c r="AD15" s="20">
        <f>INT('Calcolo transiti'!I11)</f>
        <v>12</v>
      </c>
      <c r="AE15" s="20">
        <f>INT(('Calcolo transiti'!I11-Transiti!AD15)*60)</f>
        <v>17</v>
      </c>
      <c r="AF15" s="20">
        <f>FLOOR((('Calcolo transiti'!I11-Transiti!AD15)*60-AE15)*60,1)</f>
        <v>48</v>
      </c>
      <c r="AG15" s="20"/>
      <c r="AH15" s="20">
        <f>INT('Calcolo transiti'!J11)</f>
        <v>12</v>
      </c>
      <c r="AI15" s="20">
        <f>INT(('Calcolo transiti'!J11-Transiti!AH15)*60)</f>
        <v>9</v>
      </c>
      <c r="AJ15" s="20">
        <f>FLOOR((('Calcolo transiti'!J11-Transiti!AH15)*60-AI15)*60,1)</f>
        <v>30</v>
      </c>
      <c r="AK15" s="20"/>
      <c r="AL15" s="20">
        <f>INT('Calcolo transiti'!K11)</f>
        <v>11</v>
      </c>
      <c r="AM15" s="21">
        <f>INT(('Calcolo transiti'!K11-Transiti!AL15)*60)</f>
        <v>59</v>
      </c>
      <c r="AN15" s="20">
        <f>FLOOR((('Calcolo transiti'!K11-Transiti!AL15)*60-AM15)*60,1)</f>
        <v>31</v>
      </c>
      <c r="AO15" s="20"/>
      <c r="AP15" s="20">
        <f>INT('Calcolo transiti'!L11)</f>
        <v>11</v>
      </c>
      <c r="AQ15" s="20">
        <f>INT(('Calcolo transiti'!L11-Transiti!AP15)*60)</f>
        <v>56</v>
      </c>
      <c r="AR15" s="20">
        <f>FLOOR((('Calcolo transiti'!L11-Transiti!AP15)*60-AQ15)*60,1)</f>
        <v>22</v>
      </c>
      <c r="AS15" s="20"/>
      <c r="AT15" s="20">
        <f>INT('Calcolo transiti'!M11)</f>
        <v>12</v>
      </c>
      <c r="AU15" s="20">
        <f>INT(('Calcolo transiti'!M11-Transiti!AT15)*60)</f>
        <v>5</v>
      </c>
      <c r="AV15" s="20">
        <f>FLOOR((('Calcolo transiti'!M11-Transiti!AT15)*60-AU15)*60,1)</f>
        <v>9</v>
      </c>
    </row>
    <row r="16" spans="1:48" ht="12.75">
      <c r="A16" s="19">
        <v>11</v>
      </c>
      <c r="B16" s="8">
        <f>INT('Calcolo transiti'!B12)</f>
        <v>12</v>
      </c>
      <c r="C16" s="20">
        <f>INT(('Calcolo transiti'!B12-Transiti!B16)*60)</f>
        <v>20</v>
      </c>
      <c r="D16" s="20">
        <f>FLOOR((('Calcolo transiti'!B12-Transiti!B16)*60-C16)*60,1)</f>
        <v>20</v>
      </c>
      <c r="E16" s="20"/>
      <c r="F16" s="8">
        <f>INT('Calcolo transiti'!C12)</f>
        <v>12</v>
      </c>
      <c r="G16" s="20">
        <f>INT(('Calcolo transiti'!C12-Transiti!F16)*60)</f>
        <v>26</v>
      </c>
      <c r="H16" s="20">
        <f>FLOOR((('Calcolo transiti'!C12-Transiti!F16)*60-G16)*60,1)</f>
        <v>43</v>
      </c>
      <c r="I16" s="20"/>
      <c r="J16" s="20">
        <f>INT('Calcolo transiti'!D12)</f>
        <v>12</v>
      </c>
      <c r="K16" s="20">
        <f>INT(('Calcolo transiti'!D12-Transiti!J16)*60)</f>
        <v>22</v>
      </c>
      <c r="L16" s="20">
        <f>FLOOR((('Calcolo transiti'!D12-Transiti!J16)*60-K16)*60,1)</f>
        <v>33</v>
      </c>
      <c r="M16" s="20"/>
      <c r="N16" s="20">
        <f>INT('Calcolo transiti'!E12)</f>
        <v>12</v>
      </c>
      <c r="O16" s="20">
        <f>INT(('Calcolo transiti'!E12-N16)*60)</f>
        <v>13</v>
      </c>
      <c r="P16" s="20">
        <f>FLOOR((('Calcolo transiti'!E12-N16)*60-O16)*60,1)</f>
        <v>33</v>
      </c>
      <c r="Q16" s="20"/>
      <c r="R16" s="20">
        <f>INT('Calcolo transiti'!F12)</f>
        <v>12</v>
      </c>
      <c r="S16" s="20">
        <f>INT(('Calcolo transiti'!F12-R16)*60)</f>
        <v>8</v>
      </c>
      <c r="T16" s="20">
        <f>FLOOR((('Calcolo transiti'!F12-R16)*60-S16)*60,1)</f>
        <v>47</v>
      </c>
      <c r="U16" s="20"/>
      <c r="V16" s="20">
        <f>INT('Calcolo transiti'!G12)</f>
        <v>12</v>
      </c>
      <c r="W16" s="20">
        <f>INT(('Calcolo transiti'!G12-Transiti!V16)*60)</f>
        <v>11</v>
      </c>
      <c r="X16" s="20">
        <f>FLOOR((('Calcolo transiti'!G12-Transiti!V16)*60-W16)*60,1)</f>
        <v>59</v>
      </c>
      <c r="Y16" s="20"/>
      <c r="Z16" s="20">
        <f>INT('Calcolo transiti'!H12)</f>
        <v>12</v>
      </c>
      <c r="AA16" s="20">
        <f>INT(('Calcolo transiti'!H12-Transiti!Z16)*60)</f>
        <v>17</v>
      </c>
      <c r="AB16" s="20">
        <f>FLOOR((('Calcolo transiti'!H12-Transiti!Z16)*60-AA16)*60,1)</f>
        <v>52</v>
      </c>
      <c r="AC16" s="20"/>
      <c r="AD16" s="20">
        <f>INT('Calcolo transiti'!I12)</f>
        <v>12</v>
      </c>
      <c r="AE16" s="20">
        <f>INT(('Calcolo transiti'!I12-Transiti!AD16)*60)</f>
        <v>17</v>
      </c>
      <c r="AF16" s="20">
        <f>FLOOR((('Calcolo transiti'!I12-Transiti!AD16)*60-AE16)*60,1)</f>
        <v>39</v>
      </c>
      <c r="AG16" s="20"/>
      <c r="AH16" s="20">
        <f>INT('Calcolo transiti'!J12)</f>
        <v>12</v>
      </c>
      <c r="AI16" s="20">
        <f>INT(('Calcolo transiti'!J12-Transiti!AH16)*60)</f>
        <v>9</v>
      </c>
      <c r="AJ16" s="20">
        <f>FLOOR((('Calcolo transiti'!J12-Transiti!AH16)*60-AI16)*60,1)</f>
        <v>9</v>
      </c>
      <c r="AK16" s="20"/>
      <c r="AL16" s="20">
        <f>INT('Calcolo transiti'!K12)</f>
        <v>11</v>
      </c>
      <c r="AM16" s="21">
        <f>INT(('Calcolo transiti'!K12-Transiti!AL16)*60)</f>
        <v>59</v>
      </c>
      <c r="AN16" s="20">
        <f>FLOOR((('Calcolo transiti'!K12-Transiti!AL16)*60-AM16)*60,1)</f>
        <v>15</v>
      </c>
      <c r="AO16" s="20"/>
      <c r="AP16" s="20">
        <f>INT('Calcolo transiti'!L12)</f>
        <v>11</v>
      </c>
      <c r="AQ16" s="20">
        <f>INT(('Calcolo transiti'!L12-Transiti!AP16)*60)</f>
        <v>56</v>
      </c>
      <c r="AR16" s="20">
        <f>FLOOR((('Calcolo transiti'!L12-Transiti!AP16)*60-AQ16)*60,1)</f>
        <v>28</v>
      </c>
      <c r="AS16" s="20"/>
      <c r="AT16" s="20">
        <f>INT('Calcolo transiti'!M12)</f>
        <v>12</v>
      </c>
      <c r="AU16" s="20">
        <f>INT(('Calcolo transiti'!M12-Transiti!AT16)*60)</f>
        <v>5</v>
      </c>
      <c r="AV16" s="20">
        <f>FLOOR((('Calcolo transiti'!M12-Transiti!AT16)*60-AU16)*60,1)</f>
        <v>36</v>
      </c>
    </row>
    <row r="17" spans="1:48" ht="12.75">
      <c r="A17" s="19">
        <v>12</v>
      </c>
      <c r="B17" s="8">
        <f>INT('Calcolo transiti'!B13)</f>
        <v>12</v>
      </c>
      <c r="C17" s="20">
        <f>INT(('Calcolo transiti'!B13-Transiti!B17)*60)</f>
        <v>20</v>
      </c>
      <c r="D17" s="20">
        <f>FLOOR((('Calcolo transiti'!B13-Transiti!B17)*60-C17)*60,1)</f>
        <v>43</v>
      </c>
      <c r="E17" s="20"/>
      <c r="F17" s="8">
        <f>INT('Calcolo transiti'!C13)</f>
        <v>12</v>
      </c>
      <c r="G17" s="20">
        <f>INT(('Calcolo transiti'!C13-Transiti!F17)*60)</f>
        <v>26</v>
      </c>
      <c r="H17" s="20">
        <f>FLOOR((('Calcolo transiti'!C13-Transiti!F17)*60-G17)*60,1)</f>
        <v>42</v>
      </c>
      <c r="I17" s="20"/>
      <c r="J17" s="20">
        <f>INT('Calcolo transiti'!D13)</f>
        <v>12</v>
      </c>
      <c r="K17" s="20">
        <f>INT(('Calcolo transiti'!D13-Transiti!J17)*60)</f>
        <v>22</v>
      </c>
      <c r="L17" s="20">
        <f>FLOOR((('Calcolo transiti'!D13-Transiti!J17)*60-K17)*60,1)</f>
        <v>17</v>
      </c>
      <c r="M17" s="20"/>
      <c r="N17" s="20">
        <f>INT('Calcolo transiti'!E13)</f>
        <v>12</v>
      </c>
      <c r="O17" s="20">
        <f>INT(('Calcolo transiti'!E13-N17)*60)</f>
        <v>13</v>
      </c>
      <c r="P17" s="20">
        <f>FLOOR((('Calcolo transiti'!E13-N17)*60-O17)*60,1)</f>
        <v>18</v>
      </c>
      <c r="Q17" s="20"/>
      <c r="R17" s="20">
        <f>INT('Calcolo transiti'!F13)</f>
        <v>12</v>
      </c>
      <c r="S17" s="20">
        <f>INT(('Calcolo transiti'!F13-R17)*60)</f>
        <v>8</v>
      </c>
      <c r="T17" s="20">
        <f>FLOOR((('Calcolo transiti'!F13-R17)*60-S17)*60,1)</f>
        <v>45</v>
      </c>
      <c r="U17" s="20"/>
      <c r="V17" s="20">
        <f>INT('Calcolo transiti'!G13)</f>
        <v>12</v>
      </c>
      <c r="W17" s="20">
        <f>INT(('Calcolo transiti'!G13-Transiti!V17)*60)</f>
        <v>12</v>
      </c>
      <c r="X17" s="20">
        <f>FLOOR((('Calcolo transiti'!G13-Transiti!V17)*60-W17)*60,1)</f>
        <v>11</v>
      </c>
      <c r="Y17" s="20"/>
      <c r="Z17" s="20">
        <f>INT('Calcolo transiti'!H13)</f>
        <v>12</v>
      </c>
      <c r="AA17" s="20">
        <f>INT(('Calcolo transiti'!H13-Transiti!Z17)*60)</f>
        <v>18</v>
      </c>
      <c r="AB17" s="20">
        <f>FLOOR((('Calcolo transiti'!H13-Transiti!Z17)*60-AA17)*60,1)</f>
        <v>0</v>
      </c>
      <c r="AC17" s="20"/>
      <c r="AD17" s="20">
        <f>INT('Calcolo transiti'!I13)</f>
        <v>12</v>
      </c>
      <c r="AE17" s="20">
        <f>INT(('Calcolo transiti'!I13-Transiti!AD17)*60)</f>
        <v>17</v>
      </c>
      <c r="AF17" s="20">
        <f>FLOOR((('Calcolo transiti'!I13-Transiti!AD17)*60-AE17)*60,1)</f>
        <v>29</v>
      </c>
      <c r="AG17" s="20"/>
      <c r="AH17" s="20">
        <f>INT('Calcolo transiti'!J13)</f>
        <v>12</v>
      </c>
      <c r="AI17" s="20">
        <f>INT(('Calcolo transiti'!J13-Transiti!AH17)*60)</f>
        <v>8</v>
      </c>
      <c r="AJ17" s="20">
        <f>FLOOR((('Calcolo transiti'!J13-Transiti!AH17)*60-AI17)*60,1)</f>
        <v>48</v>
      </c>
      <c r="AK17" s="20"/>
      <c r="AL17" s="20">
        <f>INT('Calcolo transiti'!K13)</f>
        <v>11</v>
      </c>
      <c r="AM17" s="21">
        <f>INT(('Calcolo transiti'!K13-Transiti!AL17)*60)</f>
        <v>59</v>
      </c>
      <c r="AN17" s="20">
        <f>FLOOR((('Calcolo transiti'!K13-Transiti!AL17)*60-AM17)*60,1)</f>
        <v>0</v>
      </c>
      <c r="AO17" s="20"/>
      <c r="AP17" s="20">
        <f>INT('Calcolo transiti'!L13)</f>
        <v>11</v>
      </c>
      <c r="AQ17" s="20">
        <f>INT(('Calcolo transiti'!L13-Transiti!AP17)*60)</f>
        <v>56</v>
      </c>
      <c r="AR17" s="20">
        <f>FLOOR((('Calcolo transiti'!L13-Transiti!AP17)*60-AQ17)*60,1)</f>
        <v>35</v>
      </c>
      <c r="AS17" s="20"/>
      <c r="AT17" s="20">
        <f>INT('Calcolo transiti'!M13)</f>
        <v>12</v>
      </c>
      <c r="AU17" s="20">
        <f>INT(('Calcolo transiti'!M13-Transiti!AT17)*60)</f>
        <v>6</v>
      </c>
      <c r="AV17" s="20">
        <f>FLOOR((('Calcolo transiti'!M13-Transiti!AT17)*60-AU17)*60,1)</f>
        <v>4</v>
      </c>
    </row>
    <row r="18" spans="1:48" ht="12.75">
      <c r="A18" s="19">
        <v>13</v>
      </c>
      <c r="B18" s="8">
        <f>INT('Calcolo transiti'!B14)</f>
        <v>12</v>
      </c>
      <c r="C18" s="20">
        <f>INT(('Calcolo transiti'!B14-Transiti!B18)*60)</f>
        <v>21</v>
      </c>
      <c r="D18" s="20">
        <f>FLOOR((('Calcolo transiti'!B14-Transiti!B18)*60-C18)*60,1)</f>
        <v>6</v>
      </c>
      <c r="E18" s="20"/>
      <c r="F18" s="8">
        <f>INT('Calcolo transiti'!C14)</f>
        <v>12</v>
      </c>
      <c r="G18" s="20">
        <f>INT(('Calcolo transiti'!C14-Transiti!F18)*60)</f>
        <v>26</v>
      </c>
      <c r="H18" s="20">
        <f>FLOOR((('Calcolo transiti'!C14-Transiti!F18)*60-G18)*60,1)</f>
        <v>41</v>
      </c>
      <c r="I18" s="20"/>
      <c r="J18" s="20">
        <f>INT('Calcolo transiti'!D14)</f>
        <v>12</v>
      </c>
      <c r="K18" s="20">
        <f>INT(('Calcolo transiti'!D14-Transiti!J18)*60)</f>
        <v>22</v>
      </c>
      <c r="L18" s="20">
        <f>FLOOR((('Calcolo transiti'!D14-Transiti!J18)*60-K18)*60,1)</f>
        <v>1</v>
      </c>
      <c r="M18" s="20"/>
      <c r="N18" s="20">
        <f>INT('Calcolo transiti'!E14)</f>
        <v>12</v>
      </c>
      <c r="O18" s="20">
        <f>INT(('Calcolo transiti'!E14-N18)*60)</f>
        <v>13</v>
      </c>
      <c r="P18" s="20">
        <f>FLOOR((('Calcolo transiti'!E14-N18)*60-O18)*60,1)</f>
        <v>2</v>
      </c>
      <c r="Q18" s="20"/>
      <c r="R18" s="20">
        <f>INT('Calcolo transiti'!F14)</f>
        <v>12</v>
      </c>
      <c r="S18" s="20">
        <f>INT(('Calcolo transiti'!F14-R18)*60)</f>
        <v>8</v>
      </c>
      <c r="T18" s="20">
        <f>FLOOR((('Calcolo transiti'!F14-R18)*60-S18)*60,1)</f>
        <v>45</v>
      </c>
      <c r="U18" s="20"/>
      <c r="V18" s="20">
        <f>INT('Calcolo transiti'!G14)</f>
        <v>12</v>
      </c>
      <c r="W18" s="20">
        <f>INT(('Calcolo transiti'!G14-Transiti!V18)*60)</f>
        <v>12</v>
      </c>
      <c r="X18" s="20">
        <f>FLOOR((('Calcolo transiti'!G14-Transiti!V18)*60-W18)*60,1)</f>
        <v>23</v>
      </c>
      <c r="Y18" s="20"/>
      <c r="Z18" s="20">
        <f>INT('Calcolo transiti'!H14)</f>
        <v>12</v>
      </c>
      <c r="AA18" s="20">
        <f>INT(('Calcolo transiti'!H14-Transiti!Z18)*60)</f>
        <v>18</v>
      </c>
      <c r="AB18" s="20">
        <f>FLOOR((('Calcolo transiti'!H14-Transiti!Z18)*60-AA18)*60,1)</f>
        <v>7</v>
      </c>
      <c r="AC18" s="20"/>
      <c r="AD18" s="20">
        <f>INT('Calcolo transiti'!I14)</f>
        <v>12</v>
      </c>
      <c r="AE18" s="20">
        <f>INT(('Calcolo transiti'!I14-Transiti!AD18)*60)</f>
        <v>17</v>
      </c>
      <c r="AF18" s="20">
        <f>FLOOR((('Calcolo transiti'!I14-Transiti!AD18)*60-AE18)*60,1)</f>
        <v>19</v>
      </c>
      <c r="AG18" s="20"/>
      <c r="AH18" s="20">
        <f>INT('Calcolo transiti'!J14)</f>
        <v>12</v>
      </c>
      <c r="AI18" s="20">
        <f>INT(('Calcolo transiti'!J14-Transiti!AH18)*60)</f>
        <v>8</v>
      </c>
      <c r="AJ18" s="20">
        <f>FLOOR((('Calcolo transiti'!J14-Transiti!AH18)*60-AI18)*60,1)</f>
        <v>27</v>
      </c>
      <c r="AK18" s="20"/>
      <c r="AL18" s="20">
        <f>INT('Calcolo transiti'!K14)</f>
        <v>11</v>
      </c>
      <c r="AM18" s="21">
        <f>INT(('Calcolo transiti'!K14-Transiti!AL18)*60)</f>
        <v>58</v>
      </c>
      <c r="AN18" s="20">
        <f>FLOOR((('Calcolo transiti'!K14-Transiti!AL18)*60-AM18)*60,1)</f>
        <v>45</v>
      </c>
      <c r="AO18" s="20"/>
      <c r="AP18" s="20">
        <f>INT('Calcolo transiti'!L14)</f>
        <v>11</v>
      </c>
      <c r="AQ18" s="20">
        <f>INT(('Calcolo transiti'!L14-Transiti!AP18)*60)</f>
        <v>56</v>
      </c>
      <c r="AR18" s="20">
        <f>FLOOR((('Calcolo transiti'!L14-Transiti!AP18)*60-AQ18)*60,1)</f>
        <v>42</v>
      </c>
      <c r="AS18" s="20"/>
      <c r="AT18" s="20">
        <f>INT('Calcolo transiti'!M14)</f>
        <v>12</v>
      </c>
      <c r="AU18" s="20">
        <f>INT(('Calcolo transiti'!M14-Transiti!AT18)*60)</f>
        <v>6</v>
      </c>
      <c r="AV18" s="20">
        <f>FLOOR((('Calcolo transiti'!M14-Transiti!AT18)*60-AU18)*60,1)</f>
        <v>34</v>
      </c>
    </row>
    <row r="19" spans="1:48" ht="12.75">
      <c r="A19" s="19">
        <v>14</v>
      </c>
      <c r="B19" s="8">
        <f>INT('Calcolo transiti'!B15)</f>
        <v>12</v>
      </c>
      <c r="C19" s="20">
        <f>INT(('Calcolo transiti'!B15-Transiti!B19)*60)</f>
        <v>21</v>
      </c>
      <c r="D19" s="20">
        <f>FLOOR((('Calcolo transiti'!B15-Transiti!B19)*60-C19)*60,1)</f>
        <v>29</v>
      </c>
      <c r="E19" s="20"/>
      <c r="F19" s="8">
        <f>INT('Calcolo transiti'!C15)</f>
        <v>12</v>
      </c>
      <c r="G19" s="20">
        <f>INT(('Calcolo transiti'!C15-Transiti!F19)*60)</f>
        <v>26</v>
      </c>
      <c r="H19" s="20">
        <f>FLOOR((('Calcolo transiti'!C15-Transiti!F19)*60-G19)*60,1)</f>
        <v>40</v>
      </c>
      <c r="I19" s="20"/>
      <c r="J19" s="20">
        <f>INT('Calcolo transiti'!D15)</f>
        <v>12</v>
      </c>
      <c r="K19" s="20">
        <f>INT(('Calcolo transiti'!D15-Transiti!J19)*60)</f>
        <v>21</v>
      </c>
      <c r="L19" s="20">
        <f>FLOOR((('Calcolo transiti'!D15-Transiti!J19)*60-K19)*60,1)</f>
        <v>44</v>
      </c>
      <c r="M19" s="20"/>
      <c r="N19" s="20">
        <f>INT('Calcolo transiti'!E15)</f>
        <v>12</v>
      </c>
      <c r="O19" s="20">
        <f>INT(('Calcolo transiti'!E15-N19)*60)</f>
        <v>12</v>
      </c>
      <c r="P19" s="20">
        <f>FLOOR((('Calcolo transiti'!E15-N19)*60-O19)*60,1)</f>
        <v>47</v>
      </c>
      <c r="Q19" s="20"/>
      <c r="R19" s="20">
        <f>INT('Calcolo transiti'!F15)</f>
        <v>12</v>
      </c>
      <c r="S19" s="20">
        <f>INT(('Calcolo transiti'!F15-R19)*60)</f>
        <v>8</v>
      </c>
      <c r="T19" s="20">
        <f>FLOOR((('Calcolo transiti'!F15-R19)*60-S19)*60,1)</f>
        <v>44</v>
      </c>
      <c r="U19" s="20"/>
      <c r="V19" s="20">
        <f>INT('Calcolo transiti'!G15)</f>
        <v>12</v>
      </c>
      <c r="W19" s="20">
        <f>INT(('Calcolo transiti'!G15-Transiti!V19)*60)</f>
        <v>12</v>
      </c>
      <c r="X19" s="20">
        <f>FLOOR((('Calcolo transiti'!G15-Transiti!V19)*60-W19)*60,1)</f>
        <v>36</v>
      </c>
      <c r="Y19" s="20"/>
      <c r="Z19" s="20">
        <f>INT('Calcolo transiti'!H15)</f>
        <v>12</v>
      </c>
      <c r="AA19" s="20">
        <f>INT(('Calcolo transiti'!H15-Transiti!Z19)*60)</f>
        <v>18</v>
      </c>
      <c r="AB19" s="20">
        <f>FLOOR((('Calcolo transiti'!H15-Transiti!Z19)*60-AA19)*60,1)</f>
        <v>14</v>
      </c>
      <c r="AC19" s="20"/>
      <c r="AD19" s="20">
        <f>INT('Calcolo transiti'!I15)</f>
        <v>12</v>
      </c>
      <c r="AE19" s="20">
        <f>INT(('Calcolo transiti'!I15-Transiti!AD19)*60)</f>
        <v>17</v>
      </c>
      <c r="AF19" s="20">
        <f>FLOOR((('Calcolo transiti'!I15-Transiti!AD19)*60-AE19)*60,1)</f>
        <v>8</v>
      </c>
      <c r="AG19" s="20"/>
      <c r="AH19" s="20">
        <f>INT('Calcolo transiti'!J15)</f>
        <v>12</v>
      </c>
      <c r="AI19" s="20">
        <f>INT(('Calcolo transiti'!J15-Transiti!AH19)*60)</f>
        <v>8</v>
      </c>
      <c r="AJ19" s="20">
        <f>FLOOR((('Calcolo transiti'!J15-Transiti!AH19)*60-AI19)*60,1)</f>
        <v>5</v>
      </c>
      <c r="AK19" s="20"/>
      <c r="AL19" s="20">
        <f>INT('Calcolo transiti'!K15)</f>
        <v>11</v>
      </c>
      <c r="AM19" s="21">
        <f>INT(('Calcolo transiti'!K15-Transiti!AL19)*60)</f>
        <v>58</v>
      </c>
      <c r="AN19" s="20">
        <f>FLOOR((('Calcolo transiti'!K15-Transiti!AL19)*60-AM19)*60,1)</f>
        <v>31</v>
      </c>
      <c r="AO19" s="20"/>
      <c r="AP19" s="20">
        <f>INT('Calcolo transiti'!L15)</f>
        <v>11</v>
      </c>
      <c r="AQ19" s="20">
        <f>INT(('Calcolo transiti'!L15-Transiti!AP19)*60)</f>
        <v>56</v>
      </c>
      <c r="AR19" s="20">
        <f>FLOOR((('Calcolo transiti'!L15-Transiti!AP19)*60-AQ19)*60,1)</f>
        <v>51</v>
      </c>
      <c r="AS19" s="20"/>
      <c r="AT19" s="20">
        <f>INT('Calcolo transiti'!M15)</f>
        <v>12</v>
      </c>
      <c r="AU19" s="20">
        <f>INT(('Calcolo transiti'!M15-Transiti!AT19)*60)</f>
        <v>7</v>
      </c>
      <c r="AV19" s="20">
        <f>FLOOR((('Calcolo transiti'!M15-Transiti!AT19)*60-AU19)*60,1)</f>
        <v>0</v>
      </c>
    </row>
    <row r="20" spans="1:48" ht="12.75">
      <c r="A20" s="19">
        <v>15</v>
      </c>
      <c r="B20" s="8">
        <f>INT('Calcolo transiti'!B16)</f>
        <v>12</v>
      </c>
      <c r="C20" s="20">
        <f>INT(('Calcolo transiti'!B16-Transiti!B20)*60)</f>
        <v>21</v>
      </c>
      <c r="D20" s="20">
        <f>FLOOR((('Calcolo transiti'!B16-Transiti!B20)*60-C20)*60,1)</f>
        <v>50</v>
      </c>
      <c r="E20" s="20"/>
      <c r="F20" s="8">
        <f>INT('Calcolo transiti'!C16)</f>
        <v>12</v>
      </c>
      <c r="G20" s="20">
        <f>INT(('Calcolo transiti'!C16-Transiti!F20)*60)</f>
        <v>26</v>
      </c>
      <c r="H20" s="20">
        <f>FLOOR((('Calcolo transiti'!C16-Transiti!F20)*60-G20)*60,1)</f>
        <v>38</v>
      </c>
      <c r="I20" s="20"/>
      <c r="J20" s="20">
        <f>INT('Calcolo transiti'!D16)</f>
        <v>12</v>
      </c>
      <c r="K20" s="20">
        <f>INT(('Calcolo transiti'!D16-Transiti!J20)*60)</f>
        <v>21</v>
      </c>
      <c r="L20" s="20">
        <f>FLOOR((('Calcolo transiti'!D16-Transiti!J20)*60-K20)*60,1)</f>
        <v>29</v>
      </c>
      <c r="M20" s="20"/>
      <c r="N20" s="20">
        <f>INT('Calcolo transiti'!E16)</f>
        <v>12</v>
      </c>
      <c r="O20" s="20">
        <f>INT(('Calcolo transiti'!E16-N20)*60)</f>
        <v>12</v>
      </c>
      <c r="P20" s="20">
        <f>FLOOR((('Calcolo transiti'!E16-N20)*60-O20)*60,1)</f>
        <v>32</v>
      </c>
      <c r="Q20" s="20"/>
      <c r="R20" s="20">
        <f>INT('Calcolo transiti'!F16)</f>
        <v>12</v>
      </c>
      <c r="S20" s="20">
        <f>INT(('Calcolo transiti'!F16-R20)*60)</f>
        <v>8</v>
      </c>
      <c r="T20" s="20">
        <f>FLOOR((('Calcolo transiti'!F16-R20)*60-S20)*60,1)</f>
        <v>45</v>
      </c>
      <c r="U20" s="20"/>
      <c r="V20" s="20">
        <f>INT('Calcolo transiti'!G16)</f>
        <v>12</v>
      </c>
      <c r="W20" s="20">
        <f>INT(('Calcolo transiti'!G16-Transiti!V20)*60)</f>
        <v>12</v>
      </c>
      <c r="X20" s="20">
        <f>FLOOR((('Calcolo transiti'!G16-Transiti!V20)*60-W20)*60,1)</f>
        <v>49</v>
      </c>
      <c r="Y20" s="20"/>
      <c r="Z20" s="20">
        <f>INT('Calcolo transiti'!H16)</f>
        <v>12</v>
      </c>
      <c r="AA20" s="20">
        <f>INT(('Calcolo transiti'!H16-Transiti!Z20)*60)</f>
        <v>18</v>
      </c>
      <c r="AB20" s="20">
        <f>FLOOR((('Calcolo transiti'!H16-Transiti!Z20)*60-AA20)*60,1)</f>
        <v>21</v>
      </c>
      <c r="AC20" s="20"/>
      <c r="AD20" s="20">
        <f>INT('Calcolo transiti'!I16)</f>
        <v>12</v>
      </c>
      <c r="AE20" s="20">
        <f>INT(('Calcolo transiti'!I16-Transiti!AD20)*60)</f>
        <v>16</v>
      </c>
      <c r="AF20" s="20">
        <f>FLOOR((('Calcolo transiti'!I16-Transiti!AD20)*60-AE20)*60,1)</f>
        <v>56</v>
      </c>
      <c r="AG20" s="20"/>
      <c r="AH20" s="20">
        <f>INT('Calcolo transiti'!J16)</f>
        <v>12</v>
      </c>
      <c r="AI20" s="20">
        <f>INT(('Calcolo transiti'!J16-Transiti!AH20)*60)</f>
        <v>7</v>
      </c>
      <c r="AJ20" s="20">
        <f>FLOOR((('Calcolo transiti'!J16-Transiti!AH20)*60-AI20)*60,1)</f>
        <v>44</v>
      </c>
      <c r="AK20" s="20"/>
      <c r="AL20" s="20">
        <f>INT('Calcolo transiti'!K16)</f>
        <v>11</v>
      </c>
      <c r="AM20" s="21">
        <f>INT(('Calcolo transiti'!K16-Transiti!AL20)*60)</f>
        <v>58</v>
      </c>
      <c r="AN20" s="20">
        <f>FLOOR((('Calcolo transiti'!K16-Transiti!AL20)*60-AM20)*60,1)</f>
        <v>17</v>
      </c>
      <c r="AO20" s="20"/>
      <c r="AP20" s="20">
        <f>INT('Calcolo transiti'!L16)</f>
        <v>11</v>
      </c>
      <c r="AQ20" s="20">
        <f>INT(('Calcolo transiti'!L16-Transiti!AP20)*60)</f>
        <v>57</v>
      </c>
      <c r="AR20" s="20">
        <f>FLOOR((('Calcolo transiti'!L16-Transiti!AP20)*60-AQ20)*60,1)</f>
        <v>1</v>
      </c>
      <c r="AS20" s="20"/>
      <c r="AT20" s="20">
        <f>INT('Calcolo transiti'!M16)</f>
        <v>12</v>
      </c>
      <c r="AU20" s="20">
        <f>INT(('Calcolo transiti'!M16-Transiti!AT20)*60)</f>
        <v>7</v>
      </c>
      <c r="AV20" s="20">
        <f>FLOOR((('Calcolo transiti'!M16-Transiti!AT20)*60-AU20)*60,1)</f>
        <v>29</v>
      </c>
    </row>
    <row r="21" spans="1:48" ht="12.75">
      <c r="A21" s="19">
        <v>16</v>
      </c>
      <c r="B21" s="8">
        <f>INT('Calcolo transiti'!B17)</f>
        <v>12</v>
      </c>
      <c r="C21" s="20">
        <f>INT(('Calcolo transiti'!B17-Transiti!B21)*60)</f>
        <v>22</v>
      </c>
      <c r="D21" s="20">
        <f>FLOOR((('Calcolo transiti'!B17-Transiti!B21)*60-C21)*60,1)</f>
        <v>11</v>
      </c>
      <c r="E21" s="20"/>
      <c r="F21" s="8">
        <f>INT('Calcolo transiti'!C17)</f>
        <v>12</v>
      </c>
      <c r="G21" s="20">
        <f>INT(('Calcolo transiti'!C17-Transiti!F21)*60)</f>
        <v>26</v>
      </c>
      <c r="H21" s="20">
        <f>FLOOR((('Calcolo transiti'!C17-Transiti!F21)*60-G21)*60,1)</f>
        <v>34</v>
      </c>
      <c r="I21" s="20"/>
      <c r="J21" s="20">
        <f>INT('Calcolo transiti'!D17)</f>
        <v>12</v>
      </c>
      <c r="K21" s="20">
        <f>INT(('Calcolo transiti'!D17-Transiti!J21)*60)</f>
        <v>21</v>
      </c>
      <c r="L21" s="20">
        <f>FLOOR((('Calcolo transiti'!D17-Transiti!J21)*60-K21)*60,1)</f>
        <v>11</v>
      </c>
      <c r="M21" s="20"/>
      <c r="N21" s="20">
        <f>INT('Calcolo transiti'!E17)</f>
        <v>12</v>
      </c>
      <c r="O21" s="20">
        <f>INT(('Calcolo transiti'!E17-N21)*60)</f>
        <v>12</v>
      </c>
      <c r="P21" s="20">
        <f>FLOOR((('Calcolo transiti'!E17-N21)*60-O21)*60,1)</f>
        <v>18</v>
      </c>
      <c r="Q21" s="20"/>
      <c r="R21" s="20">
        <f>INT('Calcolo transiti'!F17)</f>
        <v>12</v>
      </c>
      <c r="S21" s="20">
        <f>INT(('Calcolo transiti'!F17-R21)*60)</f>
        <v>8</v>
      </c>
      <c r="T21" s="20">
        <f>FLOOR((('Calcolo transiti'!F17-R21)*60-S21)*60,1)</f>
        <v>46</v>
      </c>
      <c r="U21" s="20"/>
      <c r="V21" s="20">
        <f>INT('Calcolo transiti'!G17)</f>
        <v>12</v>
      </c>
      <c r="W21" s="20">
        <f>INT(('Calcolo transiti'!G17-Transiti!V21)*60)</f>
        <v>13</v>
      </c>
      <c r="X21" s="20">
        <f>FLOOR((('Calcolo transiti'!G17-Transiti!V21)*60-W21)*60,1)</f>
        <v>1</v>
      </c>
      <c r="Y21" s="20"/>
      <c r="Z21" s="20">
        <f>INT('Calcolo transiti'!H17)</f>
        <v>12</v>
      </c>
      <c r="AA21" s="20">
        <f>INT(('Calcolo transiti'!H17-Transiti!Z21)*60)</f>
        <v>18</v>
      </c>
      <c r="AB21" s="20">
        <f>FLOOR((('Calcolo transiti'!H17-Transiti!Z21)*60-AA21)*60,1)</f>
        <v>26</v>
      </c>
      <c r="AC21" s="20"/>
      <c r="AD21" s="20">
        <f>INT('Calcolo transiti'!I17)</f>
        <v>12</v>
      </c>
      <c r="AE21" s="20">
        <f>INT(('Calcolo transiti'!I17-Transiti!AD21)*60)</f>
        <v>16</v>
      </c>
      <c r="AF21" s="20">
        <f>FLOOR((('Calcolo transiti'!I17-Transiti!AD21)*60-AE21)*60,1)</f>
        <v>44</v>
      </c>
      <c r="AG21" s="20"/>
      <c r="AH21" s="20">
        <f>INT('Calcolo transiti'!J17)</f>
        <v>12</v>
      </c>
      <c r="AI21" s="20">
        <f>INT(('Calcolo transiti'!J17-Transiti!AH21)*60)</f>
        <v>7</v>
      </c>
      <c r="AJ21" s="20">
        <f>FLOOR((('Calcolo transiti'!J17-Transiti!AH21)*60-AI21)*60,1)</f>
        <v>22</v>
      </c>
      <c r="AK21" s="20"/>
      <c r="AL21" s="20">
        <f>INT('Calcolo transiti'!K17)</f>
        <v>11</v>
      </c>
      <c r="AM21" s="21">
        <f>INT(('Calcolo transiti'!K17-Transiti!AL21)*60)</f>
        <v>58</v>
      </c>
      <c r="AN21" s="20">
        <f>FLOOR((('Calcolo transiti'!K17-Transiti!AL21)*60-AM21)*60,1)</f>
        <v>4</v>
      </c>
      <c r="AO21" s="20"/>
      <c r="AP21" s="20">
        <f>INT('Calcolo transiti'!L17)</f>
        <v>11</v>
      </c>
      <c r="AQ21" s="20">
        <f>INT(('Calcolo transiti'!L17-Transiti!AP21)*60)</f>
        <v>57</v>
      </c>
      <c r="AR21" s="20">
        <f>FLOOR((('Calcolo transiti'!L17-Transiti!AP21)*60-AQ21)*60,1)</f>
        <v>11</v>
      </c>
      <c r="AS21" s="20"/>
      <c r="AT21" s="20">
        <f>INT('Calcolo transiti'!M17)</f>
        <v>12</v>
      </c>
      <c r="AU21" s="20">
        <f>INT(('Calcolo transiti'!M17-Transiti!AT21)*60)</f>
        <v>7</v>
      </c>
      <c r="AV21" s="20">
        <f>FLOOR((('Calcolo transiti'!M17-Transiti!AT21)*60-AU21)*60,1)</f>
        <v>58</v>
      </c>
    </row>
    <row r="22" spans="1:48" ht="12.75">
      <c r="A22" s="19">
        <v>17</v>
      </c>
      <c r="B22" s="8">
        <f>INT('Calcolo transiti'!B18)</f>
        <v>12</v>
      </c>
      <c r="C22" s="20">
        <f>INT(('Calcolo transiti'!B18-Transiti!B22)*60)</f>
        <v>22</v>
      </c>
      <c r="D22" s="20">
        <f>FLOOR((('Calcolo transiti'!B18-Transiti!B22)*60-C22)*60,1)</f>
        <v>11</v>
      </c>
      <c r="E22" s="20"/>
      <c r="F22" s="8">
        <f>INT('Calcolo transiti'!C18)</f>
        <v>12</v>
      </c>
      <c r="G22" s="20">
        <f>INT(('Calcolo transiti'!C18-Transiti!F22)*60)</f>
        <v>26</v>
      </c>
      <c r="H22" s="20">
        <f>FLOOR((('Calcolo transiti'!C18-Transiti!F22)*60-G22)*60,1)</f>
        <v>34</v>
      </c>
      <c r="I22" s="20"/>
      <c r="J22" s="20">
        <f>INT('Calcolo transiti'!D18)</f>
        <v>12</v>
      </c>
      <c r="K22" s="20">
        <f>INT(('Calcolo transiti'!D18-Transiti!J22)*60)</f>
        <v>21</v>
      </c>
      <c r="L22" s="20">
        <f>FLOOR((('Calcolo transiti'!D18-Transiti!J22)*60-K22)*60,1)</f>
        <v>11</v>
      </c>
      <c r="M22" s="20"/>
      <c r="N22" s="20">
        <f>INT('Calcolo transiti'!E18)</f>
        <v>12</v>
      </c>
      <c r="O22" s="20">
        <f>INT(('Calcolo transiti'!E18-N22)*60)</f>
        <v>12</v>
      </c>
      <c r="P22" s="20">
        <f>FLOOR((('Calcolo transiti'!E18-N22)*60-O22)*60,1)</f>
        <v>18</v>
      </c>
      <c r="Q22" s="20"/>
      <c r="R22" s="20">
        <f>INT('Calcolo transiti'!F18)</f>
        <v>12</v>
      </c>
      <c r="S22" s="20">
        <f>INT(('Calcolo transiti'!F18-R22)*60)</f>
        <v>8</v>
      </c>
      <c r="T22" s="20">
        <f>FLOOR((('Calcolo transiti'!F18-R22)*60-S22)*60,1)</f>
        <v>46</v>
      </c>
      <c r="U22" s="20"/>
      <c r="V22" s="20">
        <f>INT('Calcolo transiti'!G18)</f>
        <v>12</v>
      </c>
      <c r="W22" s="20">
        <f>INT(('Calcolo transiti'!G18-Transiti!V22)*60)</f>
        <v>13</v>
      </c>
      <c r="X22" s="20">
        <f>FLOOR((('Calcolo transiti'!G18-Transiti!V22)*60-W22)*60,1)</f>
        <v>1</v>
      </c>
      <c r="Y22" s="20"/>
      <c r="Z22" s="20">
        <f>INT('Calcolo transiti'!H18)</f>
        <v>12</v>
      </c>
      <c r="AA22" s="20">
        <f>INT(('Calcolo transiti'!H18-Transiti!Z22)*60)</f>
        <v>18</v>
      </c>
      <c r="AB22" s="20">
        <f>FLOOR((('Calcolo transiti'!H18-Transiti!Z22)*60-AA22)*60,1)</f>
        <v>26</v>
      </c>
      <c r="AC22" s="20"/>
      <c r="AD22" s="20">
        <f>INT('Calcolo transiti'!I18)</f>
        <v>12</v>
      </c>
      <c r="AE22" s="20">
        <f>INT(('Calcolo transiti'!I18-Transiti!AD22)*60)</f>
        <v>16</v>
      </c>
      <c r="AF22" s="20">
        <f>FLOOR((('Calcolo transiti'!I18-Transiti!AD22)*60-AE22)*60,1)</f>
        <v>44</v>
      </c>
      <c r="AG22" s="20"/>
      <c r="AH22" s="20">
        <f>INT('Calcolo transiti'!J18)</f>
        <v>12</v>
      </c>
      <c r="AI22" s="20">
        <f>INT(('Calcolo transiti'!J18-Transiti!AH22)*60)</f>
        <v>7</v>
      </c>
      <c r="AJ22" s="20">
        <f>FLOOR((('Calcolo transiti'!J18-Transiti!AH22)*60-AI22)*60,1)</f>
        <v>22</v>
      </c>
      <c r="AK22" s="20"/>
      <c r="AL22" s="20">
        <f>INT('Calcolo transiti'!K18)</f>
        <v>11</v>
      </c>
      <c r="AM22" s="21">
        <f>INT(('Calcolo transiti'!K18-Transiti!AL22)*60)</f>
        <v>58</v>
      </c>
      <c r="AN22" s="20">
        <f>FLOOR((('Calcolo transiti'!K18-Transiti!AL22)*60-AM22)*60,1)</f>
        <v>4</v>
      </c>
      <c r="AO22" s="20"/>
      <c r="AP22" s="20">
        <f>INT('Calcolo transiti'!L18)</f>
        <v>11</v>
      </c>
      <c r="AQ22" s="20">
        <f>INT(('Calcolo transiti'!L18-Transiti!AP22)*60)</f>
        <v>57</v>
      </c>
      <c r="AR22" s="20">
        <f>FLOOR((('Calcolo transiti'!L18-Transiti!AP22)*60-AQ22)*60,1)</f>
        <v>11</v>
      </c>
      <c r="AS22" s="20"/>
      <c r="AT22" s="20">
        <f>INT('Calcolo transiti'!M18)</f>
        <v>12</v>
      </c>
      <c r="AU22" s="20">
        <f>INT(('Calcolo transiti'!M18-Transiti!AT22)*60)</f>
        <v>8</v>
      </c>
      <c r="AV22" s="20">
        <f>FLOOR((('Calcolo transiti'!M18-Transiti!AT22)*60-AU22)*60,1)</f>
        <v>27</v>
      </c>
    </row>
    <row r="23" spans="1:48" ht="12.75">
      <c r="A23" s="19">
        <v>18</v>
      </c>
      <c r="B23" s="8">
        <f>INT('Calcolo transiti'!B19)</f>
        <v>12</v>
      </c>
      <c r="C23" s="20">
        <f>INT(('Calcolo transiti'!B19-Transiti!B23)*60)</f>
        <v>22</v>
      </c>
      <c r="D23" s="20">
        <f>FLOOR((('Calcolo transiti'!B19-Transiti!B23)*60-C23)*60,1)</f>
        <v>51</v>
      </c>
      <c r="E23" s="20"/>
      <c r="F23" s="8">
        <f>INT('Calcolo transiti'!C19)</f>
        <v>12</v>
      </c>
      <c r="G23" s="20">
        <f>INT(('Calcolo transiti'!C19-Transiti!F23)*60)</f>
        <v>26</v>
      </c>
      <c r="H23" s="20">
        <f>FLOOR((('Calcolo transiti'!C19-Transiti!F23)*60-G23)*60,1)</f>
        <v>25</v>
      </c>
      <c r="I23" s="20"/>
      <c r="J23" s="20">
        <f>INT('Calcolo transiti'!D19)</f>
        <v>12</v>
      </c>
      <c r="K23" s="20">
        <f>INT(('Calcolo transiti'!D19-Transiti!J23)*60)</f>
        <v>20</v>
      </c>
      <c r="L23" s="20">
        <f>FLOOR((('Calcolo transiti'!D19-Transiti!J23)*60-K23)*60,1)</f>
        <v>36</v>
      </c>
      <c r="M23" s="20"/>
      <c r="N23" s="20">
        <f>INT('Calcolo transiti'!E19)</f>
        <v>12</v>
      </c>
      <c r="O23" s="20">
        <f>INT(('Calcolo transiti'!E19-N23)*60)</f>
        <v>11</v>
      </c>
      <c r="P23" s="20">
        <f>FLOOR((('Calcolo transiti'!E19-N23)*60-O23)*60,1)</f>
        <v>50</v>
      </c>
      <c r="Q23" s="20"/>
      <c r="R23" s="20">
        <f>INT('Calcolo transiti'!F19)</f>
        <v>12</v>
      </c>
      <c r="S23" s="20">
        <f>INT(('Calcolo transiti'!F19-R23)*60)</f>
        <v>8</v>
      </c>
      <c r="T23" s="20">
        <f>FLOOR((('Calcolo transiti'!F19-R23)*60-S23)*60,1)</f>
        <v>49</v>
      </c>
      <c r="U23" s="20"/>
      <c r="V23" s="20">
        <f>INT('Calcolo transiti'!G19)</f>
        <v>12</v>
      </c>
      <c r="W23" s="20">
        <f>INT(('Calcolo transiti'!G19-Transiti!V23)*60)</f>
        <v>13</v>
      </c>
      <c r="X23" s="20">
        <f>FLOOR((('Calcolo transiti'!G19-Transiti!V23)*60-W23)*60,1)</f>
        <v>27</v>
      </c>
      <c r="Y23" s="20"/>
      <c r="Z23" s="20">
        <f>INT('Calcolo transiti'!H19)</f>
        <v>12</v>
      </c>
      <c r="AA23" s="20">
        <f>INT(('Calcolo transiti'!H19-Transiti!Z23)*60)</f>
        <v>18</v>
      </c>
      <c r="AB23" s="20">
        <f>FLOOR((('Calcolo transiti'!H19-Transiti!Z23)*60-AA23)*60,1)</f>
        <v>37</v>
      </c>
      <c r="AC23" s="20"/>
      <c r="AD23" s="20">
        <f>INT('Calcolo transiti'!I19)</f>
        <v>12</v>
      </c>
      <c r="AE23" s="20">
        <f>INT(('Calcolo transiti'!I19-Transiti!AD23)*60)</f>
        <v>16</v>
      </c>
      <c r="AF23" s="20">
        <f>FLOOR((('Calcolo transiti'!I19-Transiti!AD23)*60-AE23)*60,1)</f>
        <v>19</v>
      </c>
      <c r="AG23" s="20"/>
      <c r="AH23" s="20">
        <f>INT('Calcolo transiti'!J19)</f>
        <v>12</v>
      </c>
      <c r="AI23" s="20">
        <f>INT(('Calcolo transiti'!J19-Transiti!AH23)*60)</f>
        <v>6</v>
      </c>
      <c r="AJ23" s="20">
        <f>FLOOR((('Calcolo transiti'!J19-Transiti!AH23)*60-AI23)*60,1)</f>
        <v>39</v>
      </c>
      <c r="AK23" s="20"/>
      <c r="AL23" s="20">
        <f>INT('Calcolo transiti'!K19)</f>
        <v>11</v>
      </c>
      <c r="AM23" s="21">
        <f>INT(('Calcolo transiti'!K19-Transiti!AL23)*60)</f>
        <v>57</v>
      </c>
      <c r="AN23" s="20">
        <f>FLOOR((('Calcolo transiti'!K19-Transiti!AL23)*60-AM23)*60,1)</f>
        <v>39</v>
      </c>
      <c r="AO23" s="20"/>
      <c r="AP23" s="20">
        <f>INT('Calcolo transiti'!L19)</f>
        <v>11</v>
      </c>
      <c r="AQ23" s="20">
        <f>INT(('Calcolo transiti'!L19-Transiti!AP23)*60)</f>
        <v>57</v>
      </c>
      <c r="AR23" s="20">
        <f>FLOOR((('Calcolo transiti'!L19-Transiti!AP23)*60-AQ23)*60,1)</f>
        <v>34</v>
      </c>
      <c r="AS23" s="20"/>
      <c r="AT23" s="20">
        <f>INT('Calcolo transiti'!M19)</f>
        <v>12</v>
      </c>
      <c r="AU23" s="20">
        <f>INT(('Calcolo transiti'!M19-Transiti!AT23)*60)</f>
        <v>8</v>
      </c>
      <c r="AV23" s="20">
        <f>FLOOR((('Calcolo transiti'!M19-Transiti!AT23)*60-AU23)*60,1)</f>
        <v>56</v>
      </c>
    </row>
    <row r="24" spans="1:48" ht="12.75">
      <c r="A24" s="19">
        <v>19</v>
      </c>
      <c r="B24" s="8">
        <f>INT('Calcolo transiti'!B20)</f>
        <v>12</v>
      </c>
      <c r="C24" s="20">
        <f>INT(('Calcolo transiti'!B20-Transiti!B24)*60)</f>
        <v>23</v>
      </c>
      <c r="D24" s="20">
        <f>FLOOR((('Calcolo transiti'!B20-Transiti!B24)*60-C24)*60,1)</f>
        <v>9</v>
      </c>
      <c r="E24" s="20"/>
      <c r="F24" s="8">
        <f>INT('Calcolo transiti'!C20)</f>
        <v>12</v>
      </c>
      <c r="G24" s="20">
        <f>INT(('Calcolo transiti'!C20-Transiti!F24)*60)</f>
        <v>26</v>
      </c>
      <c r="H24" s="20">
        <f>FLOOR((('Calcolo transiti'!C20-Transiti!F24)*60-G24)*60,1)</f>
        <v>20</v>
      </c>
      <c r="I24" s="20"/>
      <c r="J24" s="20">
        <f>INT('Calcolo transiti'!D20)</f>
        <v>12</v>
      </c>
      <c r="K24" s="20">
        <f>INT(('Calcolo transiti'!D20-Transiti!J24)*60)</f>
        <v>20</v>
      </c>
      <c r="L24" s="20">
        <f>FLOOR((('Calcolo transiti'!D20-Transiti!J24)*60-K24)*60,1)</f>
        <v>19</v>
      </c>
      <c r="M24" s="20"/>
      <c r="N24" s="20">
        <f>INT('Calcolo transiti'!E20)</f>
        <v>12</v>
      </c>
      <c r="O24" s="20">
        <f>INT(('Calcolo transiti'!E20-N24)*60)</f>
        <v>11</v>
      </c>
      <c r="P24" s="20">
        <f>FLOOR((('Calcolo transiti'!E20-N24)*60-O24)*60,1)</f>
        <v>38</v>
      </c>
      <c r="Q24" s="20"/>
      <c r="R24" s="20">
        <f>INT('Calcolo transiti'!F20)</f>
        <v>12</v>
      </c>
      <c r="S24" s="20">
        <f>INT(('Calcolo transiti'!F20-R24)*60)</f>
        <v>8</v>
      </c>
      <c r="T24" s="20">
        <f>FLOOR((('Calcolo transiti'!F20-R24)*60-S24)*60,1)</f>
        <v>51</v>
      </c>
      <c r="U24" s="20"/>
      <c r="V24" s="20">
        <f>INT('Calcolo transiti'!G20)</f>
        <v>12</v>
      </c>
      <c r="W24" s="20">
        <f>INT(('Calcolo transiti'!G20-Transiti!V24)*60)</f>
        <v>13</v>
      </c>
      <c r="X24" s="20">
        <f>FLOOR((('Calcolo transiti'!G20-Transiti!V24)*60-W24)*60,1)</f>
        <v>40</v>
      </c>
      <c r="Y24" s="20"/>
      <c r="Z24" s="20">
        <f>INT('Calcolo transiti'!H20)</f>
        <v>12</v>
      </c>
      <c r="AA24" s="20">
        <f>INT(('Calcolo transiti'!H20-Transiti!Z24)*60)</f>
        <v>18</v>
      </c>
      <c r="AB24" s="20">
        <f>FLOOR((('Calcolo transiti'!H20-Transiti!Z24)*60-AA24)*60,1)</f>
        <v>41</v>
      </c>
      <c r="AC24" s="20"/>
      <c r="AD24" s="20">
        <f>INT('Calcolo transiti'!I20)</f>
        <v>12</v>
      </c>
      <c r="AE24" s="20">
        <f>INT(('Calcolo transiti'!I20-Transiti!AD24)*60)</f>
        <v>16</v>
      </c>
      <c r="AF24" s="20">
        <f>FLOOR((('Calcolo transiti'!I20-Transiti!AD24)*60-AE24)*60,1)</f>
        <v>5</v>
      </c>
      <c r="AG24" s="20"/>
      <c r="AH24" s="20">
        <f>INT('Calcolo transiti'!J20)</f>
        <v>12</v>
      </c>
      <c r="AI24" s="20">
        <f>INT(('Calcolo transiti'!J20-Transiti!AH24)*60)</f>
        <v>6</v>
      </c>
      <c r="AJ24" s="20">
        <f>FLOOR((('Calcolo transiti'!J20-Transiti!AH24)*60-AI24)*60,1)</f>
        <v>18</v>
      </c>
      <c r="AK24" s="20"/>
      <c r="AL24" s="20">
        <f>INT('Calcolo transiti'!K20)</f>
        <v>11</v>
      </c>
      <c r="AM24" s="21">
        <f>INT(('Calcolo transiti'!K20-Transiti!AL24)*60)</f>
        <v>57</v>
      </c>
      <c r="AN24" s="20">
        <f>FLOOR((('Calcolo transiti'!K20-Transiti!AL24)*60-AM24)*60,1)</f>
        <v>28</v>
      </c>
      <c r="AO24" s="20"/>
      <c r="AP24" s="20">
        <f>INT('Calcolo transiti'!L20)</f>
        <v>11</v>
      </c>
      <c r="AQ24" s="20">
        <f>INT(('Calcolo transiti'!L20-Transiti!AP24)*60)</f>
        <v>57</v>
      </c>
      <c r="AR24" s="20">
        <f>FLOOR((('Calcolo transiti'!L20-Transiti!AP24)*60-AQ24)*60,1)</f>
        <v>47</v>
      </c>
      <c r="AS24" s="20"/>
      <c r="AT24" s="20">
        <f>INT('Calcolo transiti'!M20)</f>
        <v>12</v>
      </c>
      <c r="AU24" s="20">
        <f>INT(('Calcolo transiti'!M20-Transiti!AT24)*60)</f>
        <v>9</v>
      </c>
      <c r="AV24" s="20">
        <f>FLOOR((('Calcolo transiti'!M20-Transiti!AT24)*60-AU24)*60,1)</f>
        <v>26</v>
      </c>
    </row>
    <row r="25" spans="1:48" ht="12.75">
      <c r="A25" s="19">
        <v>20</v>
      </c>
      <c r="B25" s="8">
        <f>INT('Calcolo transiti'!B21)</f>
        <v>12</v>
      </c>
      <c r="C25" s="20">
        <f>INT(('Calcolo transiti'!B21-Transiti!B25)*60)</f>
        <v>23</v>
      </c>
      <c r="D25" s="20">
        <f>FLOOR((('Calcolo transiti'!B21-Transiti!B25)*60-C25)*60,1)</f>
        <v>27</v>
      </c>
      <c r="E25" s="20"/>
      <c r="F25" s="8">
        <f>INT('Calcolo transiti'!C21)</f>
        <v>12</v>
      </c>
      <c r="G25" s="20">
        <f>INT(('Calcolo transiti'!C21-Transiti!F25)*60)</f>
        <v>26</v>
      </c>
      <c r="H25" s="20">
        <f>FLOOR((('Calcolo transiti'!C21-Transiti!F25)*60-G25)*60,1)</f>
        <v>14</v>
      </c>
      <c r="I25" s="20"/>
      <c r="J25" s="20">
        <f>INT('Calcolo transiti'!D21)</f>
        <v>12</v>
      </c>
      <c r="K25" s="20">
        <f>INT(('Calcolo transiti'!D21-Transiti!J25)*60)</f>
        <v>20</v>
      </c>
      <c r="L25" s="20">
        <f>FLOOR((('Calcolo transiti'!D21-Transiti!J25)*60-K25)*60,1)</f>
        <v>1</v>
      </c>
      <c r="M25" s="20"/>
      <c r="N25" s="20">
        <f>INT('Calcolo transiti'!E21)</f>
        <v>12</v>
      </c>
      <c r="O25" s="20">
        <f>INT(('Calcolo transiti'!E21-N25)*60)</f>
        <v>11</v>
      </c>
      <c r="P25" s="20">
        <f>FLOOR((('Calcolo transiti'!E21-N25)*60-O25)*60,1)</f>
        <v>24</v>
      </c>
      <c r="Q25" s="20"/>
      <c r="R25" s="20">
        <f>INT('Calcolo transiti'!F21)</f>
        <v>12</v>
      </c>
      <c r="S25" s="20">
        <f>INT(('Calcolo transiti'!F21-R25)*60)</f>
        <v>8</v>
      </c>
      <c r="T25" s="20">
        <f>FLOOR((('Calcolo transiti'!F21-R25)*60-S25)*60,1)</f>
        <v>54</v>
      </c>
      <c r="U25" s="20"/>
      <c r="V25" s="20">
        <f>INT('Calcolo transiti'!G21)</f>
        <v>12</v>
      </c>
      <c r="W25" s="20">
        <f>INT(('Calcolo transiti'!G21-Transiti!V25)*60)</f>
        <v>13</v>
      </c>
      <c r="X25" s="20">
        <f>FLOOR((('Calcolo transiti'!G21-Transiti!V25)*60-W25)*60,1)</f>
        <v>53</v>
      </c>
      <c r="Y25" s="20"/>
      <c r="Z25" s="20">
        <f>INT('Calcolo transiti'!H21)</f>
        <v>12</v>
      </c>
      <c r="AA25" s="20">
        <f>INT(('Calcolo transiti'!H21-Transiti!Z25)*60)</f>
        <v>18</v>
      </c>
      <c r="AB25" s="20">
        <f>FLOOR((('Calcolo transiti'!H21-Transiti!Z25)*60-AA25)*60,1)</f>
        <v>45</v>
      </c>
      <c r="AC25" s="20"/>
      <c r="AD25" s="20">
        <f>INT('Calcolo transiti'!I21)</f>
        <v>12</v>
      </c>
      <c r="AE25" s="20">
        <f>INT(('Calcolo transiti'!I21-Transiti!AD25)*60)</f>
        <v>15</v>
      </c>
      <c r="AF25" s="20">
        <f>FLOOR((('Calcolo transiti'!I21-Transiti!AD25)*60-AE25)*60,1)</f>
        <v>51</v>
      </c>
      <c r="AG25" s="20"/>
      <c r="AH25" s="20">
        <f>INT('Calcolo transiti'!J21)</f>
        <v>12</v>
      </c>
      <c r="AI25" s="20">
        <f>INT(('Calcolo transiti'!J21-Transiti!AH25)*60)</f>
        <v>5</v>
      </c>
      <c r="AJ25" s="20">
        <f>FLOOR((('Calcolo transiti'!J21-Transiti!AH25)*60-AI25)*60,1)</f>
        <v>57</v>
      </c>
      <c r="AK25" s="20"/>
      <c r="AL25" s="20">
        <f>INT('Calcolo transiti'!K21)</f>
        <v>11</v>
      </c>
      <c r="AM25" s="21">
        <f>INT(('Calcolo transiti'!K21-Transiti!AL25)*60)</f>
        <v>57</v>
      </c>
      <c r="AN25" s="20">
        <f>FLOOR((('Calcolo transiti'!K21-Transiti!AL25)*60-AM25)*60,1)</f>
        <v>17</v>
      </c>
      <c r="AO25" s="20"/>
      <c r="AP25" s="20">
        <f>INT('Calcolo transiti'!L21)</f>
        <v>11</v>
      </c>
      <c r="AQ25" s="20">
        <f>INT(('Calcolo transiti'!L21-Transiti!AP25)*60)</f>
        <v>58</v>
      </c>
      <c r="AR25" s="20">
        <f>FLOOR((('Calcolo transiti'!L21-Transiti!AP25)*60-AQ25)*60,1)</f>
        <v>1</v>
      </c>
      <c r="AS25" s="20"/>
      <c r="AT25" s="20">
        <f>INT('Calcolo transiti'!M21)</f>
        <v>12</v>
      </c>
      <c r="AU25" s="20">
        <f>INT(('Calcolo transiti'!M21-Transiti!AT25)*60)</f>
        <v>9</v>
      </c>
      <c r="AV25" s="20">
        <f>FLOOR((('Calcolo transiti'!M21-Transiti!AT25)*60-AU25)*60,1)</f>
        <v>56</v>
      </c>
    </row>
    <row r="26" spans="1:48" ht="12.75">
      <c r="A26" s="19">
        <v>21</v>
      </c>
      <c r="B26" s="8">
        <f>INT('Calcolo transiti'!B22)</f>
        <v>12</v>
      </c>
      <c r="C26" s="20">
        <f>INT(('Calcolo transiti'!B22-Transiti!B26)*60)</f>
        <v>23</v>
      </c>
      <c r="D26" s="20">
        <f>FLOOR((('Calcolo transiti'!B22-Transiti!B26)*60-C26)*60,1)</f>
        <v>45</v>
      </c>
      <c r="E26" s="20"/>
      <c r="F26" s="8">
        <f>INT('Calcolo transiti'!C22)</f>
        <v>12</v>
      </c>
      <c r="G26" s="20">
        <f>INT(('Calcolo transiti'!C22-Transiti!F26)*60)</f>
        <v>26</v>
      </c>
      <c r="H26" s="20">
        <f>FLOOR((('Calcolo transiti'!C22-Transiti!F26)*60-G26)*60,1)</f>
        <v>7</v>
      </c>
      <c r="I26" s="20"/>
      <c r="J26" s="20">
        <f>INT('Calcolo transiti'!D22)</f>
        <v>12</v>
      </c>
      <c r="K26" s="20">
        <f>INT(('Calcolo transiti'!D22-Transiti!J26)*60)</f>
        <v>19</v>
      </c>
      <c r="L26" s="20">
        <f>FLOOR((('Calcolo transiti'!D22-Transiti!J26)*60-K26)*60,1)</f>
        <v>43</v>
      </c>
      <c r="M26" s="20"/>
      <c r="N26" s="20">
        <f>INT('Calcolo transiti'!E22)</f>
        <v>12</v>
      </c>
      <c r="O26" s="20">
        <f>INT(('Calcolo transiti'!E22-N26)*60)</f>
        <v>11</v>
      </c>
      <c r="P26" s="20">
        <f>FLOOR((('Calcolo transiti'!E22-N26)*60-O26)*60,1)</f>
        <v>11</v>
      </c>
      <c r="Q26" s="20"/>
      <c r="R26" s="20">
        <f>INT('Calcolo transiti'!F22)</f>
        <v>12</v>
      </c>
      <c r="S26" s="20">
        <f>INT(('Calcolo transiti'!F22-R26)*60)</f>
        <v>8</v>
      </c>
      <c r="T26" s="20">
        <f>FLOOR((('Calcolo transiti'!F22-R26)*60-S26)*60,1)</f>
        <v>58</v>
      </c>
      <c r="U26" s="20"/>
      <c r="V26" s="20">
        <f>INT('Calcolo transiti'!G22)</f>
        <v>12</v>
      </c>
      <c r="W26" s="20">
        <f>INT(('Calcolo transiti'!G22-Transiti!V26)*60)</f>
        <v>14</v>
      </c>
      <c r="X26" s="20">
        <f>FLOOR((('Calcolo transiti'!G22-Transiti!V26)*60-W26)*60,1)</f>
        <v>6</v>
      </c>
      <c r="Y26" s="20"/>
      <c r="Z26" s="20">
        <f>INT('Calcolo transiti'!H22)</f>
        <v>12</v>
      </c>
      <c r="AA26" s="20">
        <f>INT(('Calcolo transiti'!H22-Transiti!Z26)*60)</f>
        <v>18</v>
      </c>
      <c r="AB26" s="20">
        <f>FLOOR((('Calcolo transiti'!H22-Transiti!Z26)*60-AA26)*60,1)</f>
        <v>48</v>
      </c>
      <c r="AC26" s="20"/>
      <c r="AD26" s="20">
        <f>INT('Calcolo transiti'!I22)</f>
        <v>12</v>
      </c>
      <c r="AE26" s="20">
        <f>INT(('Calcolo transiti'!I22-Transiti!AD26)*60)</f>
        <v>15</v>
      </c>
      <c r="AF26" s="20">
        <f>FLOOR((('Calcolo transiti'!I22-Transiti!AD26)*60-AE26)*60,1)</f>
        <v>37</v>
      </c>
      <c r="AG26" s="20"/>
      <c r="AH26" s="20">
        <f>INT('Calcolo transiti'!J22)</f>
        <v>12</v>
      </c>
      <c r="AI26" s="20">
        <f>INT(('Calcolo transiti'!J22-Transiti!AH26)*60)</f>
        <v>5</v>
      </c>
      <c r="AJ26" s="20">
        <f>FLOOR((('Calcolo transiti'!J22-Transiti!AH26)*60-AI26)*60,1)</f>
        <v>35</v>
      </c>
      <c r="AK26" s="20"/>
      <c r="AL26" s="20">
        <f>INT('Calcolo transiti'!K22)</f>
        <v>11</v>
      </c>
      <c r="AM26" s="21">
        <f>INT(('Calcolo transiti'!K22-Transiti!AL26)*60)</f>
        <v>57</v>
      </c>
      <c r="AN26" s="20">
        <f>FLOOR((('Calcolo transiti'!K22-Transiti!AL26)*60-AM26)*60,1)</f>
        <v>7</v>
      </c>
      <c r="AO26" s="20"/>
      <c r="AP26" s="20">
        <f>INT('Calcolo transiti'!L22)</f>
        <v>11</v>
      </c>
      <c r="AQ26" s="20">
        <f>INT(('Calcolo transiti'!L22-Transiti!AP26)*60)</f>
        <v>58</v>
      </c>
      <c r="AR26" s="20">
        <f>FLOOR((('Calcolo transiti'!L22-Transiti!AP26)*60-AQ26)*60,1)</f>
        <v>15</v>
      </c>
      <c r="AS26" s="20"/>
      <c r="AT26" s="20">
        <f>INT('Calcolo transiti'!M22)</f>
        <v>12</v>
      </c>
      <c r="AU26" s="20">
        <f>INT(('Calcolo transiti'!M22-Transiti!AT26)*60)</f>
        <v>10</v>
      </c>
      <c r="AV26" s="20">
        <f>FLOOR((('Calcolo transiti'!M22-Transiti!AT26)*60-AU26)*60,1)</f>
        <v>25</v>
      </c>
    </row>
    <row r="27" spans="1:48" ht="12.75">
      <c r="A27" s="19">
        <v>22</v>
      </c>
      <c r="B27" s="8">
        <f>INT('Calcolo transiti'!B23)</f>
        <v>12</v>
      </c>
      <c r="C27" s="20">
        <f>INT(('Calcolo transiti'!B23-Transiti!B27)*60)</f>
        <v>24</v>
      </c>
      <c r="D27" s="20">
        <f>FLOOR((('Calcolo transiti'!B23-Transiti!B27)*60-C27)*60,1)</f>
        <v>1</v>
      </c>
      <c r="E27" s="20"/>
      <c r="F27" s="8">
        <f>INT('Calcolo transiti'!C23)</f>
        <v>12</v>
      </c>
      <c r="G27" s="20">
        <f>INT(('Calcolo transiti'!C23-Transiti!F27)*60)</f>
        <v>26</v>
      </c>
      <c r="H27" s="20">
        <f>FLOOR((('Calcolo transiti'!C23-Transiti!F27)*60-G27)*60,1)</f>
        <v>0</v>
      </c>
      <c r="I27" s="20"/>
      <c r="J27" s="20">
        <f>INT('Calcolo transiti'!D23)</f>
        <v>12</v>
      </c>
      <c r="K27" s="20">
        <f>INT(('Calcolo transiti'!D23-Transiti!J27)*60)</f>
        <v>19</v>
      </c>
      <c r="L27" s="20">
        <f>FLOOR((('Calcolo transiti'!D23-Transiti!J27)*60-K27)*60,1)</f>
        <v>25</v>
      </c>
      <c r="M27" s="20"/>
      <c r="N27" s="20">
        <f>INT('Calcolo transiti'!E23)</f>
        <v>12</v>
      </c>
      <c r="O27" s="20">
        <f>INT(('Calcolo transiti'!E23-N27)*60)</f>
        <v>10</v>
      </c>
      <c r="P27" s="20">
        <f>FLOOR((('Calcolo transiti'!E23-N27)*60-O27)*60,1)</f>
        <v>59</v>
      </c>
      <c r="Q27" s="20"/>
      <c r="R27" s="20">
        <f>INT('Calcolo transiti'!F23)</f>
        <v>12</v>
      </c>
      <c r="S27" s="20">
        <f>INT(('Calcolo transiti'!F23-R27)*60)</f>
        <v>9</v>
      </c>
      <c r="T27" s="20">
        <f>FLOOR((('Calcolo transiti'!F23-R27)*60-S27)*60,1)</f>
        <v>2</v>
      </c>
      <c r="U27" s="20"/>
      <c r="V27" s="20">
        <f>INT('Calcolo transiti'!G23)</f>
        <v>12</v>
      </c>
      <c r="W27" s="20">
        <f>INT(('Calcolo transiti'!G23-Transiti!V27)*60)</f>
        <v>14</v>
      </c>
      <c r="X27" s="20">
        <f>FLOOR((('Calcolo transiti'!G23-Transiti!V27)*60-W27)*60,1)</f>
        <v>20</v>
      </c>
      <c r="Y27" s="20"/>
      <c r="Z27" s="20">
        <f>INT('Calcolo transiti'!H23)</f>
        <v>12</v>
      </c>
      <c r="AA27" s="20">
        <f>INT(('Calcolo transiti'!H23-Transiti!Z27)*60)</f>
        <v>18</v>
      </c>
      <c r="AB27" s="20">
        <f>FLOOR((('Calcolo transiti'!H23-Transiti!Z27)*60-AA27)*60,1)</f>
        <v>50</v>
      </c>
      <c r="AC27" s="20"/>
      <c r="AD27" s="20">
        <f>INT('Calcolo transiti'!I23)</f>
        <v>12</v>
      </c>
      <c r="AE27" s="20">
        <f>INT(('Calcolo transiti'!I23-Transiti!AD27)*60)</f>
        <v>15</v>
      </c>
      <c r="AF27" s="20">
        <f>FLOOR((('Calcolo transiti'!I23-Transiti!AD27)*60-AE27)*60,1)</f>
        <v>23</v>
      </c>
      <c r="AG27" s="20"/>
      <c r="AH27" s="20">
        <f>INT('Calcolo transiti'!J23)</f>
        <v>12</v>
      </c>
      <c r="AI27" s="20">
        <f>INT(('Calcolo transiti'!J23-Transiti!AH27)*60)</f>
        <v>5</v>
      </c>
      <c r="AJ27" s="20">
        <f>FLOOR((('Calcolo transiti'!J23-Transiti!AH27)*60-AI27)*60,1)</f>
        <v>14</v>
      </c>
      <c r="AK27" s="20"/>
      <c r="AL27" s="20">
        <f>INT('Calcolo transiti'!K23)</f>
        <v>11</v>
      </c>
      <c r="AM27" s="21">
        <f>INT(('Calcolo transiti'!K23-Transiti!AL27)*60)</f>
        <v>56</v>
      </c>
      <c r="AN27" s="20">
        <f>FLOOR((('Calcolo transiti'!K23-Transiti!AL27)*60-AM27)*60,1)</f>
        <v>58</v>
      </c>
      <c r="AO27" s="20"/>
      <c r="AP27" s="20">
        <f>INT('Calcolo transiti'!L23)</f>
        <v>11</v>
      </c>
      <c r="AQ27" s="20">
        <f>INT(('Calcolo transiti'!L23-Transiti!AP27)*60)</f>
        <v>58</v>
      </c>
      <c r="AR27" s="20">
        <f>FLOOR((('Calcolo transiti'!L23-Transiti!AP27)*60-AQ27)*60,1)</f>
        <v>31</v>
      </c>
      <c r="AS27" s="20"/>
      <c r="AT27" s="20">
        <f>INT('Calcolo transiti'!M23)</f>
        <v>12</v>
      </c>
      <c r="AU27" s="20">
        <f>INT(('Calcolo transiti'!M23-Transiti!AT27)*60)</f>
        <v>10</v>
      </c>
      <c r="AV27" s="20">
        <f>FLOOR((('Calcolo transiti'!M23-Transiti!AT27)*60-AU27)*60,1)</f>
        <v>56</v>
      </c>
    </row>
    <row r="28" spans="1:48" ht="12.75">
      <c r="A28" s="19">
        <v>23</v>
      </c>
      <c r="B28" s="8">
        <f>INT('Calcolo transiti'!B24)</f>
        <v>12</v>
      </c>
      <c r="C28" s="20">
        <f>INT(('Calcolo transiti'!B24-Transiti!B28)*60)</f>
        <v>24</v>
      </c>
      <c r="D28" s="20">
        <f>FLOOR((('Calcolo transiti'!B24-Transiti!B28)*60-C28)*60,1)</f>
        <v>17</v>
      </c>
      <c r="E28" s="20"/>
      <c r="F28" s="8">
        <f>INT('Calcolo transiti'!C24)</f>
        <v>12</v>
      </c>
      <c r="G28" s="20">
        <f>INT(('Calcolo transiti'!C24-Transiti!F28)*60)</f>
        <v>25</v>
      </c>
      <c r="H28" s="20">
        <f>FLOOR((('Calcolo transiti'!C24-Transiti!F28)*60-G28)*60,1)</f>
        <v>52</v>
      </c>
      <c r="I28" s="20"/>
      <c r="J28" s="20">
        <f>INT('Calcolo transiti'!D24)</f>
        <v>12</v>
      </c>
      <c r="K28" s="20">
        <f>INT(('Calcolo transiti'!D24-Transiti!J28)*60)</f>
        <v>19</v>
      </c>
      <c r="L28" s="20">
        <f>FLOOR((('Calcolo transiti'!D24-Transiti!J28)*60-K28)*60,1)</f>
        <v>8</v>
      </c>
      <c r="M28" s="20"/>
      <c r="N28" s="20">
        <f>INT('Calcolo transiti'!E24)</f>
        <v>12</v>
      </c>
      <c r="O28" s="20">
        <f>INT(('Calcolo transiti'!E24-N28)*60)</f>
        <v>10</v>
      </c>
      <c r="P28" s="20">
        <f>FLOOR((('Calcolo transiti'!E24-N28)*60-O28)*60,1)</f>
        <v>48</v>
      </c>
      <c r="Q28" s="20"/>
      <c r="R28" s="20">
        <f>INT('Calcolo transiti'!F24)</f>
        <v>12</v>
      </c>
      <c r="S28" s="20">
        <f>INT(('Calcolo transiti'!F24-R28)*60)</f>
        <v>9</v>
      </c>
      <c r="T28" s="20">
        <f>FLOOR((('Calcolo transiti'!F24-R28)*60-S28)*60,1)</f>
        <v>7</v>
      </c>
      <c r="U28" s="20"/>
      <c r="V28" s="20">
        <f>INT('Calcolo transiti'!G24)</f>
        <v>12</v>
      </c>
      <c r="W28" s="20">
        <f>INT(('Calcolo transiti'!G24-Transiti!V28)*60)</f>
        <v>14</v>
      </c>
      <c r="X28" s="20">
        <f>FLOOR((('Calcolo transiti'!G24-Transiti!V28)*60-W28)*60,1)</f>
        <v>32</v>
      </c>
      <c r="Y28" s="20"/>
      <c r="Z28" s="20">
        <f>INT('Calcolo transiti'!H24)</f>
        <v>12</v>
      </c>
      <c r="AA28" s="20">
        <f>INT(('Calcolo transiti'!H24-Transiti!Z28)*60)</f>
        <v>18</v>
      </c>
      <c r="AB28" s="20">
        <f>FLOOR((('Calcolo transiti'!H24-Transiti!Z28)*60-AA28)*60,1)</f>
        <v>52</v>
      </c>
      <c r="AC28" s="20"/>
      <c r="AD28" s="20">
        <f>INT('Calcolo transiti'!I24)</f>
        <v>12</v>
      </c>
      <c r="AE28" s="20">
        <f>INT(('Calcolo transiti'!I24-Transiti!AD28)*60)</f>
        <v>15</v>
      </c>
      <c r="AF28" s="20">
        <f>FLOOR((('Calcolo transiti'!I24-Transiti!AD28)*60-AE28)*60,1)</f>
        <v>6</v>
      </c>
      <c r="AG28" s="20"/>
      <c r="AH28" s="20">
        <f>INT('Calcolo transiti'!J24)</f>
        <v>12</v>
      </c>
      <c r="AI28" s="20">
        <f>INT(('Calcolo transiti'!J24-Transiti!AH28)*60)</f>
        <v>4</v>
      </c>
      <c r="AJ28" s="20">
        <f>FLOOR((('Calcolo transiti'!J24-Transiti!AH28)*60-AI28)*60,1)</f>
        <v>53</v>
      </c>
      <c r="AK28" s="20"/>
      <c r="AL28" s="20">
        <f>INT('Calcolo transiti'!K24)</f>
        <v>11</v>
      </c>
      <c r="AM28" s="21">
        <f>INT(('Calcolo transiti'!K24-Transiti!AL28)*60)</f>
        <v>56</v>
      </c>
      <c r="AN28" s="20">
        <f>FLOOR((('Calcolo transiti'!K24-Transiti!AL28)*60-AM28)*60,1)</f>
        <v>49</v>
      </c>
      <c r="AO28" s="20"/>
      <c r="AP28" s="20">
        <f>INT('Calcolo transiti'!L24)</f>
        <v>11</v>
      </c>
      <c r="AQ28" s="20">
        <f>INT(('Calcolo transiti'!L24-Transiti!AP28)*60)</f>
        <v>58</v>
      </c>
      <c r="AR28" s="20">
        <f>FLOOR((('Calcolo transiti'!L24-Transiti!AP28)*60-AQ28)*60,1)</f>
        <v>47</v>
      </c>
      <c r="AS28" s="20"/>
      <c r="AT28" s="20">
        <f>INT('Calcolo transiti'!M24)</f>
        <v>12</v>
      </c>
      <c r="AU28" s="20">
        <f>INT(('Calcolo transiti'!M24-Transiti!AT28)*60)</f>
        <v>11</v>
      </c>
      <c r="AV28" s="20">
        <f>FLOOR((('Calcolo transiti'!M24-Transiti!AT28)*60-AU28)*60,1)</f>
        <v>25</v>
      </c>
    </row>
    <row r="29" spans="1:48" ht="12.75">
      <c r="A29" s="19">
        <v>24</v>
      </c>
      <c r="B29" s="8">
        <f>INT('Calcolo transiti'!B25)</f>
        <v>12</v>
      </c>
      <c r="C29" s="20">
        <f>INT(('Calcolo transiti'!B25-Transiti!B29)*60)</f>
        <v>24</v>
      </c>
      <c r="D29" s="20">
        <f>FLOOR((('Calcolo transiti'!B25-Transiti!B29)*60-C29)*60,1)</f>
        <v>32</v>
      </c>
      <c r="E29" s="20"/>
      <c r="F29" s="8">
        <f>INT('Calcolo transiti'!C25)</f>
        <v>12</v>
      </c>
      <c r="G29" s="20">
        <f>INT(('Calcolo transiti'!C25-Transiti!F29)*60)</f>
        <v>25</v>
      </c>
      <c r="H29" s="20">
        <f>FLOOR((('Calcolo transiti'!C25-Transiti!F29)*60-G29)*60,1)</f>
        <v>43</v>
      </c>
      <c r="I29" s="20"/>
      <c r="J29" s="20">
        <f>INT('Calcolo transiti'!D25)</f>
        <v>12</v>
      </c>
      <c r="K29" s="20">
        <f>INT(('Calcolo transiti'!D25-Transiti!J29)*60)</f>
        <v>18</v>
      </c>
      <c r="L29" s="20">
        <f>FLOOR((('Calcolo transiti'!D25-Transiti!J29)*60-K29)*60,1)</f>
        <v>49</v>
      </c>
      <c r="M29" s="20"/>
      <c r="N29" s="20">
        <f>INT('Calcolo transiti'!E25)</f>
        <v>12</v>
      </c>
      <c r="O29" s="20">
        <f>INT(('Calcolo transiti'!E25-N29)*60)</f>
        <v>10</v>
      </c>
      <c r="P29" s="20">
        <f>FLOOR((('Calcolo transiti'!E25-N29)*60-O29)*60,1)</f>
        <v>36</v>
      </c>
      <c r="Q29" s="20"/>
      <c r="R29" s="20">
        <f>INT('Calcolo transiti'!F25)</f>
        <v>12</v>
      </c>
      <c r="S29" s="20">
        <f>INT(('Calcolo transiti'!F25-R29)*60)</f>
        <v>9</v>
      </c>
      <c r="T29" s="20">
        <f>FLOOR((('Calcolo transiti'!F25-R29)*60-S29)*60,1)</f>
        <v>12</v>
      </c>
      <c r="U29" s="20"/>
      <c r="V29" s="20">
        <f>INT('Calcolo transiti'!G25)</f>
        <v>12</v>
      </c>
      <c r="W29" s="20">
        <f>INT(('Calcolo transiti'!G25-Transiti!V29)*60)</f>
        <v>14</v>
      </c>
      <c r="X29" s="20">
        <f>FLOOR((('Calcolo transiti'!G25-Transiti!V29)*60-W29)*60,1)</f>
        <v>45</v>
      </c>
      <c r="Y29" s="20"/>
      <c r="Z29" s="20">
        <f>INT('Calcolo transiti'!H25)</f>
        <v>12</v>
      </c>
      <c r="AA29" s="20">
        <f>INT(('Calcolo transiti'!H25-Transiti!Z29)*60)</f>
        <v>18</v>
      </c>
      <c r="AB29" s="20">
        <f>FLOOR((('Calcolo transiti'!H25-Transiti!Z29)*60-AA29)*60,1)</f>
        <v>54</v>
      </c>
      <c r="AC29" s="20"/>
      <c r="AD29" s="20">
        <f>INT('Calcolo transiti'!I25)</f>
        <v>12</v>
      </c>
      <c r="AE29" s="20">
        <f>INT(('Calcolo transiti'!I25-Transiti!AD29)*60)</f>
        <v>14</v>
      </c>
      <c r="AF29" s="20">
        <f>FLOOR((('Calcolo transiti'!I25-Transiti!AD29)*60-AE29)*60,1)</f>
        <v>55</v>
      </c>
      <c r="AG29" s="20"/>
      <c r="AH29" s="20">
        <f>INT('Calcolo transiti'!J25)</f>
        <v>12</v>
      </c>
      <c r="AI29" s="20">
        <f>INT(('Calcolo transiti'!J25-Transiti!AH29)*60)</f>
        <v>4</v>
      </c>
      <c r="AJ29" s="20">
        <f>FLOOR((('Calcolo transiti'!J25-Transiti!AH29)*60-AI29)*60,1)</f>
        <v>32</v>
      </c>
      <c r="AK29" s="20"/>
      <c r="AL29" s="20">
        <f>INT('Calcolo transiti'!K25)</f>
        <v>11</v>
      </c>
      <c r="AM29" s="21">
        <f>INT(('Calcolo transiti'!K25-Transiti!AL29)*60)</f>
        <v>56</v>
      </c>
      <c r="AN29" s="20">
        <f>FLOOR((('Calcolo transiti'!K25-Transiti!AL29)*60-AM29)*60,1)</f>
        <v>41</v>
      </c>
      <c r="AO29" s="20"/>
      <c r="AP29" s="20">
        <f>INT('Calcolo transiti'!L25)</f>
        <v>11</v>
      </c>
      <c r="AQ29" s="20">
        <f>INT(('Calcolo transiti'!L25-Transiti!AP29)*60)</f>
        <v>59</v>
      </c>
      <c r="AR29" s="20">
        <f>FLOOR((('Calcolo transiti'!L25-Transiti!AP29)*60-AQ29)*60,1)</f>
        <v>4</v>
      </c>
      <c r="AS29" s="20"/>
      <c r="AT29" s="20">
        <f>INT('Calcolo transiti'!M25)</f>
        <v>12</v>
      </c>
      <c r="AU29" s="20">
        <f>INT(('Calcolo transiti'!M25-Transiti!AT29)*60)</f>
        <v>11</v>
      </c>
      <c r="AV29" s="20">
        <f>FLOOR((('Calcolo transiti'!M25-Transiti!AT29)*60-AU29)*60,1)</f>
        <v>55</v>
      </c>
    </row>
    <row r="30" spans="1:48" ht="12.75">
      <c r="A30" s="19">
        <v>25</v>
      </c>
      <c r="B30" s="8">
        <f>INT('Calcolo transiti'!B26)</f>
        <v>12</v>
      </c>
      <c r="C30" s="20">
        <f>INT(('Calcolo transiti'!B26-Transiti!B30)*60)</f>
        <v>24</v>
      </c>
      <c r="D30" s="20">
        <f>FLOOR((('Calcolo transiti'!B26-Transiti!B30)*60-C30)*60,1)</f>
        <v>46</v>
      </c>
      <c r="E30" s="20"/>
      <c r="F30" s="8">
        <f>INT('Calcolo transiti'!C26)</f>
        <v>12</v>
      </c>
      <c r="G30" s="20">
        <f>INT(('Calcolo transiti'!C26-Transiti!F30)*60)</f>
        <v>25</v>
      </c>
      <c r="H30" s="20">
        <f>FLOOR((('Calcolo transiti'!C26-Transiti!F30)*60-G30)*60,1)</f>
        <v>35</v>
      </c>
      <c r="I30" s="20"/>
      <c r="J30" s="20">
        <f>INT('Calcolo transiti'!D26)</f>
        <v>12</v>
      </c>
      <c r="K30" s="20">
        <f>INT(('Calcolo transiti'!D26-Transiti!J30)*60)</f>
        <v>18</v>
      </c>
      <c r="L30" s="20">
        <f>FLOOR((('Calcolo transiti'!D26-Transiti!J30)*60-K30)*60,1)</f>
        <v>31</v>
      </c>
      <c r="M30" s="20"/>
      <c r="N30" s="20">
        <f>INT('Calcolo transiti'!E26)</f>
        <v>12</v>
      </c>
      <c r="O30" s="20">
        <f>INT(('Calcolo transiti'!E26-N30)*60)</f>
        <v>10</v>
      </c>
      <c r="P30" s="20">
        <f>FLOOR((('Calcolo transiti'!E26-N30)*60-O30)*60,1)</f>
        <v>26</v>
      </c>
      <c r="Q30" s="20"/>
      <c r="R30" s="20">
        <f>INT('Calcolo transiti'!F26)</f>
        <v>12</v>
      </c>
      <c r="S30" s="20">
        <f>INT(('Calcolo transiti'!F26-R30)*60)</f>
        <v>9</v>
      </c>
      <c r="T30" s="20">
        <f>FLOOR((('Calcolo transiti'!F26-R30)*60-S30)*60,1)</f>
        <v>17</v>
      </c>
      <c r="U30" s="20"/>
      <c r="V30" s="20">
        <f>INT('Calcolo transiti'!G26)</f>
        <v>12</v>
      </c>
      <c r="W30" s="20">
        <f>INT(('Calcolo transiti'!G26-Transiti!V30)*60)</f>
        <v>14</v>
      </c>
      <c r="X30" s="20">
        <f>FLOOR((('Calcolo transiti'!G26-Transiti!V30)*60-W30)*60,1)</f>
        <v>58</v>
      </c>
      <c r="Y30" s="20"/>
      <c r="Z30" s="20">
        <f>INT('Calcolo transiti'!H26)</f>
        <v>12</v>
      </c>
      <c r="AA30" s="20">
        <f>INT(('Calcolo transiti'!H26-Transiti!Z30)*60)</f>
        <v>18</v>
      </c>
      <c r="AB30" s="20">
        <f>FLOOR((('Calcolo transiti'!H26-Transiti!Z30)*60-AA30)*60,1)</f>
        <v>55</v>
      </c>
      <c r="AC30" s="20"/>
      <c r="AD30" s="20">
        <f>INT('Calcolo transiti'!I26)</f>
        <v>12</v>
      </c>
      <c r="AE30" s="20">
        <f>INT(('Calcolo transiti'!I26-Transiti!AD30)*60)</f>
        <v>14</v>
      </c>
      <c r="AF30" s="20">
        <f>FLOOR((('Calcolo transiti'!I26-Transiti!AD30)*60-AE30)*60,1)</f>
        <v>34</v>
      </c>
      <c r="AG30" s="20"/>
      <c r="AH30" s="20">
        <f>INT('Calcolo transiti'!J26)</f>
        <v>12</v>
      </c>
      <c r="AI30" s="20">
        <f>INT(('Calcolo transiti'!J26-Transiti!AH30)*60)</f>
        <v>4</v>
      </c>
      <c r="AJ30" s="20">
        <f>FLOOR((('Calcolo transiti'!J26-Transiti!AH30)*60-AI30)*60,1)</f>
        <v>11</v>
      </c>
      <c r="AK30" s="20"/>
      <c r="AL30" s="20">
        <f>INT('Calcolo transiti'!K26)</f>
        <v>11</v>
      </c>
      <c r="AM30" s="21">
        <f>INT(('Calcolo transiti'!K26-Transiti!AL30)*60)</f>
        <v>56</v>
      </c>
      <c r="AN30" s="20">
        <f>FLOOR((('Calcolo transiti'!K26-Transiti!AL30)*60-AM30)*60,1)</f>
        <v>33</v>
      </c>
      <c r="AO30" s="20"/>
      <c r="AP30" s="20">
        <f>INT('Calcolo transiti'!L26)</f>
        <v>11</v>
      </c>
      <c r="AQ30" s="20">
        <f>INT(('Calcolo transiti'!L26-Transiti!AP30)*60)</f>
        <v>59</v>
      </c>
      <c r="AR30" s="20">
        <f>FLOOR((('Calcolo transiti'!L26-Transiti!AP30)*60-AQ30)*60,1)</f>
        <v>22</v>
      </c>
      <c r="AS30" s="20"/>
      <c r="AT30" s="20">
        <f>INT('Calcolo transiti'!M26)</f>
        <v>12</v>
      </c>
      <c r="AU30" s="20">
        <f>INT(('Calcolo transiti'!M26-Transiti!AT30)*60)</f>
        <v>12</v>
      </c>
      <c r="AV30" s="20">
        <f>FLOOR((('Calcolo transiti'!M26-Transiti!AT30)*60-AU30)*60,1)</f>
        <v>25</v>
      </c>
    </row>
    <row r="31" spans="1:48" ht="12.75">
      <c r="A31" s="19">
        <v>26</v>
      </c>
      <c r="B31" s="8">
        <f>INT('Calcolo transiti'!B27)</f>
        <v>12</v>
      </c>
      <c r="C31" s="20">
        <f>INT(('Calcolo transiti'!B27-Transiti!B31)*60)</f>
        <v>24</v>
      </c>
      <c r="D31" s="20">
        <f>FLOOR((('Calcolo transiti'!B27-Transiti!B31)*60-C31)*60,1)</f>
        <v>59</v>
      </c>
      <c r="E31" s="20"/>
      <c r="F31" s="8">
        <f>INT('Calcolo transiti'!C27)</f>
        <v>12</v>
      </c>
      <c r="G31" s="20">
        <f>INT(('Calcolo transiti'!C27-Transiti!F31)*60)</f>
        <v>25</v>
      </c>
      <c r="H31" s="20">
        <f>FLOOR((('Calcolo transiti'!C27-Transiti!F31)*60-G31)*60,1)</f>
        <v>24</v>
      </c>
      <c r="I31" s="20"/>
      <c r="J31" s="20">
        <f>INT('Calcolo transiti'!D27)</f>
        <v>12</v>
      </c>
      <c r="K31" s="20">
        <f>INT(('Calcolo transiti'!D27-Transiti!J31)*60)</f>
        <v>18</v>
      </c>
      <c r="L31" s="20">
        <f>FLOOR((('Calcolo transiti'!D27-Transiti!J31)*60-K31)*60,1)</f>
        <v>12</v>
      </c>
      <c r="M31" s="20"/>
      <c r="N31" s="20">
        <f>INT('Calcolo transiti'!E27)</f>
        <v>12</v>
      </c>
      <c r="O31" s="20">
        <f>INT(('Calcolo transiti'!E27-N31)*60)</f>
        <v>10</v>
      </c>
      <c r="P31" s="20">
        <f>FLOOR((('Calcolo transiti'!E27-N31)*60-O31)*60,1)</f>
        <v>15</v>
      </c>
      <c r="Q31" s="20"/>
      <c r="R31" s="20">
        <f>INT('Calcolo transiti'!F27)</f>
        <v>12</v>
      </c>
      <c r="S31" s="20">
        <f>INT(('Calcolo transiti'!F27-R31)*60)</f>
        <v>9</v>
      </c>
      <c r="T31" s="20">
        <f>FLOOR((('Calcolo transiti'!F27-R31)*60-S31)*60,1)</f>
        <v>23</v>
      </c>
      <c r="U31" s="20"/>
      <c r="V31" s="20">
        <f>INT('Calcolo transiti'!G27)</f>
        <v>12</v>
      </c>
      <c r="W31" s="20">
        <f>INT(('Calcolo transiti'!G27-Transiti!V31)*60)</f>
        <v>15</v>
      </c>
      <c r="X31" s="20">
        <f>FLOOR((('Calcolo transiti'!G27-Transiti!V31)*60-W31)*60,1)</f>
        <v>10</v>
      </c>
      <c r="Y31" s="20"/>
      <c r="Z31" s="20">
        <f>INT('Calcolo transiti'!H27)</f>
        <v>12</v>
      </c>
      <c r="AA31" s="20">
        <f>INT(('Calcolo transiti'!H27-Transiti!Z31)*60)</f>
        <v>18</v>
      </c>
      <c r="AB31" s="20">
        <f>FLOOR((('Calcolo transiti'!H27-Transiti!Z31)*60-AA31)*60,1)</f>
        <v>55</v>
      </c>
      <c r="AC31" s="20"/>
      <c r="AD31" s="20">
        <f>INT('Calcolo transiti'!I27)</f>
        <v>12</v>
      </c>
      <c r="AE31" s="20">
        <f>INT(('Calcolo transiti'!I27-Transiti!AD31)*60)</f>
        <v>14</v>
      </c>
      <c r="AF31" s="20">
        <f>FLOOR((('Calcolo transiti'!I27-Transiti!AD31)*60-AE31)*60,1)</f>
        <v>17</v>
      </c>
      <c r="AG31" s="20"/>
      <c r="AH31" s="20">
        <f>INT('Calcolo transiti'!J27)</f>
        <v>12</v>
      </c>
      <c r="AI31" s="20">
        <f>INT(('Calcolo transiti'!J27-Transiti!AH31)*60)</f>
        <v>3</v>
      </c>
      <c r="AJ31" s="20">
        <f>FLOOR((('Calcolo transiti'!J27-Transiti!AH31)*60-AI31)*60,1)</f>
        <v>51</v>
      </c>
      <c r="AK31" s="20"/>
      <c r="AL31" s="20">
        <f>INT('Calcolo transiti'!K27)</f>
        <v>11</v>
      </c>
      <c r="AM31" s="21">
        <f>INT(('Calcolo transiti'!K27-Transiti!AL31)*60)</f>
        <v>56</v>
      </c>
      <c r="AN31" s="20">
        <f>FLOOR((('Calcolo transiti'!K27-Transiti!AL31)*60-AM31)*60,1)</f>
        <v>27</v>
      </c>
      <c r="AO31" s="20"/>
      <c r="AP31" s="20">
        <f>INT('Calcolo transiti'!L27)</f>
        <v>11</v>
      </c>
      <c r="AQ31" s="20">
        <f>INT(('Calcolo transiti'!L27-Transiti!AP31)*60)</f>
        <v>59</v>
      </c>
      <c r="AR31" s="20">
        <f>FLOOR((('Calcolo transiti'!L27-Transiti!AP31)*60-AQ31)*60,1)</f>
        <v>41</v>
      </c>
      <c r="AS31" s="20"/>
      <c r="AT31" s="20">
        <f>INT('Calcolo transiti'!M27)</f>
        <v>12</v>
      </c>
      <c r="AU31" s="20">
        <f>INT(('Calcolo transiti'!M27-Transiti!AT31)*60)</f>
        <v>12</v>
      </c>
      <c r="AV31" s="20">
        <f>FLOOR((('Calcolo transiti'!M27-Transiti!AT31)*60-AU31)*60,1)</f>
        <v>54</v>
      </c>
    </row>
    <row r="32" spans="1:48" ht="12.75">
      <c r="A32" s="19">
        <v>27</v>
      </c>
      <c r="B32" s="8">
        <f>INT('Calcolo transiti'!B28)</f>
        <v>12</v>
      </c>
      <c r="C32" s="20">
        <f>INT(('Calcolo transiti'!B28-Transiti!B32)*60)</f>
        <v>25</v>
      </c>
      <c r="D32" s="20">
        <f>FLOOR((('Calcolo transiti'!B28-Transiti!B32)*60-C32)*60,1)</f>
        <v>11</v>
      </c>
      <c r="E32" s="20"/>
      <c r="F32" s="8">
        <f>INT('Calcolo transiti'!C28)</f>
        <v>12</v>
      </c>
      <c r="G32" s="20">
        <f>INT(('Calcolo transiti'!C28-Transiti!F32)*60)</f>
        <v>25</v>
      </c>
      <c r="H32" s="20">
        <f>FLOOR((('Calcolo transiti'!C28-Transiti!F32)*60-G32)*60,1)</f>
        <v>14</v>
      </c>
      <c r="I32" s="20"/>
      <c r="J32" s="20">
        <f>INT('Calcolo transiti'!D28)</f>
        <v>12</v>
      </c>
      <c r="K32" s="20">
        <f>INT(('Calcolo transiti'!D28-Transiti!J32)*60)</f>
        <v>17</v>
      </c>
      <c r="L32" s="20">
        <f>FLOOR((('Calcolo transiti'!D28-Transiti!J32)*60-K32)*60,1)</f>
        <v>54</v>
      </c>
      <c r="M32" s="20"/>
      <c r="N32" s="20">
        <f>INT('Calcolo transiti'!E28)</f>
        <v>12</v>
      </c>
      <c r="O32" s="20">
        <f>INT(('Calcolo transiti'!E28-N32)*60)</f>
        <v>10</v>
      </c>
      <c r="P32" s="20">
        <f>FLOOR((('Calcolo transiti'!E28-N32)*60-O32)*60,1)</f>
        <v>6</v>
      </c>
      <c r="Q32" s="20"/>
      <c r="R32" s="20">
        <f>INT('Calcolo transiti'!F28)</f>
        <v>12</v>
      </c>
      <c r="S32" s="20">
        <f>INT(('Calcolo transiti'!F28-R32)*60)</f>
        <v>9</v>
      </c>
      <c r="T32" s="20">
        <f>FLOOR((('Calcolo transiti'!F28-R32)*60-S32)*60,1)</f>
        <v>30</v>
      </c>
      <c r="U32" s="20"/>
      <c r="V32" s="20">
        <f>INT('Calcolo transiti'!G28)</f>
        <v>12</v>
      </c>
      <c r="W32" s="20">
        <f>INT(('Calcolo transiti'!G28-Transiti!V32)*60)</f>
        <v>15</v>
      </c>
      <c r="X32" s="20">
        <f>FLOOR((('Calcolo transiti'!G28-Transiti!V32)*60-W32)*60,1)</f>
        <v>23</v>
      </c>
      <c r="Y32" s="20"/>
      <c r="Z32" s="20">
        <f>INT('Calcolo transiti'!H28)</f>
        <v>12</v>
      </c>
      <c r="AA32" s="20">
        <f>INT(('Calcolo transiti'!H28-Transiti!Z32)*60)</f>
        <v>18</v>
      </c>
      <c r="AB32" s="20">
        <f>FLOOR((('Calcolo transiti'!H28-Transiti!Z32)*60-AA32)*60,1)</f>
        <v>54</v>
      </c>
      <c r="AC32" s="20"/>
      <c r="AD32" s="20">
        <f>INT('Calcolo transiti'!I28)</f>
        <v>12</v>
      </c>
      <c r="AE32" s="20">
        <f>INT(('Calcolo transiti'!I28-Transiti!AD32)*60)</f>
        <v>14</v>
      </c>
      <c r="AF32" s="20">
        <f>FLOOR((('Calcolo transiti'!I28-Transiti!AD32)*60-AE32)*60,1)</f>
        <v>0</v>
      </c>
      <c r="AG32" s="20"/>
      <c r="AH32" s="20">
        <f>INT('Calcolo transiti'!J28)</f>
        <v>12</v>
      </c>
      <c r="AI32" s="20">
        <f>INT(('Calcolo transiti'!J28-Transiti!AH32)*60)</f>
        <v>3</v>
      </c>
      <c r="AJ32" s="20">
        <f>FLOOR((('Calcolo transiti'!J28-Transiti!AH32)*60-AI32)*60,1)</f>
        <v>30</v>
      </c>
      <c r="AK32" s="20"/>
      <c r="AL32" s="20">
        <f>INT('Calcolo transiti'!K28)</f>
        <v>11</v>
      </c>
      <c r="AM32" s="21">
        <f>INT(('Calcolo transiti'!K28-Transiti!AL32)*60)</f>
        <v>55</v>
      </c>
      <c r="AN32" s="20">
        <f>FLOOR((('Calcolo transiti'!K28-Transiti!AL32)*60-AM32)*60,1)</f>
        <v>51</v>
      </c>
      <c r="AO32" s="20"/>
      <c r="AP32" s="20">
        <f>INT('Calcolo transiti'!L28)</f>
        <v>11</v>
      </c>
      <c r="AQ32" s="20">
        <f>INT(('Calcolo transiti'!L28-Transiti!AP32)*60)</f>
        <v>59</v>
      </c>
      <c r="AR32" s="20">
        <f>FLOOR((('Calcolo transiti'!L28-Transiti!AP32)*60-AQ32)*60,1)</f>
        <v>59</v>
      </c>
      <c r="AS32" s="20"/>
      <c r="AT32" s="20">
        <f>INT('Calcolo transiti'!M28)</f>
        <v>12</v>
      </c>
      <c r="AU32" s="20">
        <f>INT(('Calcolo transiti'!M28-Transiti!AT32)*60)</f>
        <v>13</v>
      </c>
      <c r="AV32" s="20">
        <f>FLOOR((('Calcolo transiti'!M28-Transiti!AT32)*60-AU32)*60,1)</f>
        <v>24</v>
      </c>
    </row>
    <row r="33" spans="1:48" ht="12.75">
      <c r="A33" s="19">
        <v>28</v>
      </c>
      <c r="B33" s="8">
        <f>INT('Calcolo transiti'!B29)</f>
        <v>12</v>
      </c>
      <c r="C33" s="20">
        <f>INT(('Calcolo transiti'!B29-Transiti!B33)*60)</f>
        <v>25</v>
      </c>
      <c r="D33" s="20">
        <f>FLOOR((('Calcolo transiti'!B29-Transiti!B33)*60-C33)*60,1)</f>
        <v>23</v>
      </c>
      <c r="E33" s="20"/>
      <c r="F33" s="8">
        <f>INT('Calcolo transiti'!C29)</f>
        <v>12</v>
      </c>
      <c r="G33" s="20">
        <f>INT(('Calcolo transiti'!C29-Transiti!F33)*60)</f>
        <v>25</v>
      </c>
      <c r="H33" s="20">
        <f>FLOOR((('Calcolo transiti'!C29-Transiti!F33)*60-G33)*60,1)</f>
        <v>2</v>
      </c>
      <c r="I33" s="20"/>
      <c r="J33" s="20">
        <f>INT('Calcolo transiti'!D29)</f>
        <v>12</v>
      </c>
      <c r="K33" s="20">
        <f>INT(('Calcolo transiti'!D29-Transiti!J33)*60)</f>
        <v>17</v>
      </c>
      <c r="L33" s="20">
        <f>FLOOR((('Calcolo transiti'!D29-Transiti!J33)*60-K33)*60,1)</f>
        <v>36</v>
      </c>
      <c r="M33" s="20"/>
      <c r="N33" s="20">
        <f>INT('Calcolo transiti'!E29)</f>
        <v>12</v>
      </c>
      <c r="O33" s="20">
        <f>INT(('Calcolo transiti'!E29-N33)*60)</f>
        <v>9</v>
      </c>
      <c r="P33" s="20">
        <f>FLOOR((('Calcolo transiti'!E29-N33)*60-O33)*60,1)</f>
        <v>56</v>
      </c>
      <c r="Q33" s="20"/>
      <c r="R33" s="20">
        <f>INT('Calcolo transiti'!F29)</f>
        <v>12</v>
      </c>
      <c r="S33" s="20">
        <f>INT(('Calcolo transiti'!F29-R33)*60)</f>
        <v>9</v>
      </c>
      <c r="T33" s="20">
        <f>FLOOR((('Calcolo transiti'!F29-R33)*60-S33)*60,1)</f>
        <v>37</v>
      </c>
      <c r="U33" s="20"/>
      <c r="V33" s="20">
        <f>INT('Calcolo transiti'!G29)</f>
        <v>12</v>
      </c>
      <c r="W33" s="20">
        <f>INT(('Calcolo transiti'!G29-Transiti!V33)*60)</f>
        <v>15</v>
      </c>
      <c r="X33" s="20">
        <f>FLOOR((('Calcolo transiti'!G29-Transiti!V33)*60-W33)*60,1)</f>
        <v>35</v>
      </c>
      <c r="Y33" s="20"/>
      <c r="Z33" s="20">
        <f>INT('Calcolo transiti'!H29)</f>
        <v>12</v>
      </c>
      <c r="AA33" s="20">
        <f>INT(('Calcolo transiti'!H29-Transiti!Z33)*60)</f>
        <v>18</v>
      </c>
      <c r="AB33" s="20">
        <f>FLOOR((('Calcolo transiti'!H29-Transiti!Z33)*60-AA33)*60,1)</f>
        <v>54</v>
      </c>
      <c r="AC33" s="20"/>
      <c r="AD33" s="20">
        <f>INT('Calcolo transiti'!I29)</f>
        <v>12</v>
      </c>
      <c r="AE33" s="20">
        <f>INT(('Calcolo transiti'!I29-Transiti!AD33)*60)</f>
        <v>13</v>
      </c>
      <c r="AF33" s="20">
        <f>FLOOR((('Calcolo transiti'!I29-Transiti!AD33)*60-AE33)*60,1)</f>
        <v>43</v>
      </c>
      <c r="AG33" s="20"/>
      <c r="AH33" s="20">
        <f>INT('Calcolo transiti'!J29)</f>
        <v>12</v>
      </c>
      <c r="AI33" s="20">
        <f>INT(('Calcolo transiti'!J29-Transiti!AH33)*60)</f>
        <v>3</v>
      </c>
      <c r="AJ33" s="20">
        <f>FLOOR((('Calcolo transiti'!J29-Transiti!AH33)*60-AI33)*60,1)</f>
        <v>10</v>
      </c>
      <c r="AK33" s="20"/>
      <c r="AL33" s="20">
        <f>INT('Calcolo transiti'!K29)</f>
        <v>11</v>
      </c>
      <c r="AM33" s="21">
        <f>INT(('Calcolo transiti'!K29-Transiti!AL33)*60)</f>
        <v>56</v>
      </c>
      <c r="AN33" s="20">
        <f>FLOOR((('Calcolo transiti'!K29-Transiti!AL33)*60-AM33)*60,1)</f>
        <v>17</v>
      </c>
      <c r="AO33" s="20"/>
      <c r="AP33" s="20">
        <f>INT('Calcolo transiti'!L29)</f>
        <v>12</v>
      </c>
      <c r="AQ33" s="20">
        <f>INT(('Calcolo transiti'!L29-Transiti!AP33)*60)</f>
        <v>0</v>
      </c>
      <c r="AR33" s="20">
        <f>FLOOR((('Calcolo transiti'!L29-Transiti!AP33)*60-AQ33)*60,1)</f>
        <v>19</v>
      </c>
      <c r="AS33" s="20"/>
      <c r="AT33" s="20">
        <f>INT('Calcolo transiti'!M29)</f>
        <v>12</v>
      </c>
      <c r="AU33" s="20">
        <f>INT(('Calcolo transiti'!M29-Transiti!AT33)*60)</f>
        <v>13</v>
      </c>
      <c r="AV33" s="20">
        <f>FLOOR((('Calcolo transiti'!M29-Transiti!AT33)*60-AU33)*60,1)</f>
        <v>54</v>
      </c>
    </row>
    <row r="34" spans="1:48" ht="12.75">
      <c r="A34" s="19">
        <v>29</v>
      </c>
      <c r="B34" s="8">
        <f>INT('Calcolo transiti'!B30)</f>
        <v>12</v>
      </c>
      <c r="C34" s="20">
        <f>INT(('Calcolo transiti'!B30-Transiti!B34)*60)</f>
        <v>25</v>
      </c>
      <c r="D34" s="20">
        <f>FLOOR((('Calcolo transiti'!B30-Transiti!B34)*60-C34)*60,1)</f>
        <v>35</v>
      </c>
      <c r="E34" s="20"/>
      <c r="F34" s="8"/>
      <c r="G34" s="20"/>
      <c r="H34" s="20"/>
      <c r="I34" s="20"/>
      <c r="J34" s="20">
        <f>INT('Calcolo transiti'!D30)</f>
        <v>12</v>
      </c>
      <c r="K34" s="20">
        <f>INT(('Calcolo transiti'!D30-Transiti!J34)*60)</f>
        <v>17</v>
      </c>
      <c r="L34" s="20">
        <f>FLOOR((('Calcolo transiti'!D30-Transiti!J34)*60-K34)*60,1)</f>
        <v>17</v>
      </c>
      <c r="M34" s="20"/>
      <c r="N34" s="20">
        <f>INT('Calcolo transiti'!E30)</f>
        <v>12</v>
      </c>
      <c r="O34" s="20">
        <f>INT(('Calcolo transiti'!E30-N34)*60)</f>
        <v>9</v>
      </c>
      <c r="P34" s="20">
        <f>FLOOR((('Calcolo transiti'!E30-N34)*60-O34)*60,1)</f>
        <v>48</v>
      </c>
      <c r="Q34" s="20"/>
      <c r="R34" s="20">
        <f>INT('Calcolo transiti'!F30)</f>
        <v>12</v>
      </c>
      <c r="S34" s="20">
        <f>INT(('Calcolo transiti'!F30-R34)*60)</f>
        <v>9</v>
      </c>
      <c r="T34" s="20">
        <f>FLOOR((('Calcolo transiti'!F30-R34)*60-S34)*60,1)</f>
        <v>45</v>
      </c>
      <c r="U34" s="20"/>
      <c r="V34" s="20">
        <f>INT('Calcolo transiti'!G30)</f>
        <v>12</v>
      </c>
      <c r="W34" s="20">
        <f>INT(('Calcolo transiti'!G30-Transiti!V34)*60)</f>
        <v>15</v>
      </c>
      <c r="X34" s="20">
        <f>FLOOR((('Calcolo transiti'!G30-Transiti!V34)*60-W34)*60,1)</f>
        <v>47</v>
      </c>
      <c r="Y34" s="20"/>
      <c r="Z34" s="20">
        <f>INT('Calcolo transiti'!H30)</f>
        <v>12</v>
      </c>
      <c r="AA34" s="20">
        <f>INT(('Calcolo transiti'!H30-Transiti!Z34)*60)</f>
        <v>18</v>
      </c>
      <c r="AB34" s="20">
        <f>FLOOR((('Calcolo transiti'!H30-Transiti!Z34)*60-AA34)*60,1)</f>
        <v>52</v>
      </c>
      <c r="AC34" s="20"/>
      <c r="AD34" s="20">
        <f>INT('Calcolo transiti'!I30)</f>
        <v>12</v>
      </c>
      <c r="AE34" s="20">
        <f>INT(('Calcolo transiti'!I30-Transiti!AD34)*60)</f>
        <v>13</v>
      </c>
      <c r="AF34" s="20">
        <f>FLOOR((('Calcolo transiti'!I30-Transiti!AD34)*60-AE34)*60,1)</f>
        <v>25</v>
      </c>
      <c r="AG34" s="20"/>
      <c r="AH34" s="20">
        <f>INT('Calcolo transiti'!J30)</f>
        <v>12</v>
      </c>
      <c r="AI34" s="20">
        <f>INT(('Calcolo transiti'!J30-Transiti!AH34)*60)</f>
        <v>2</v>
      </c>
      <c r="AJ34" s="20">
        <f>FLOOR((('Calcolo transiti'!J30-Transiti!AH34)*60-AI34)*60,1)</f>
        <v>50</v>
      </c>
      <c r="AK34" s="20"/>
      <c r="AL34" s="20">
        <f>INT('Calcolo transiti'!K30)</f>
        <v>11</v>
      </c>
      <c r="AM34" s="21">
        <f>INT(('Calcolo transiti'!K30-Transiti!AL34)*60)</f>
        <v>56</v>
      </c>
      <c r="AN34" s="20">
        <f>FLOOR((('Calcolo transiti'!K30-Transiti!AL34)*60-AM34)*60,1)</f>
        <v>11</v>
      </c>
      <c r="AO34" s="20"/>
      <c r="AP34" s="20">
        <f>INT('Calcolo transiti'!L30)</f>
        <v>12</v>
      </c>
      <c r="AQ34" s="20">
        <f>INT(('Calcolo transiti'!L30-Transiti!AP34)*60)</f>
        <v>0</v>
      </c>
      <c r="AR34" s="20">
        <f>FLOOR((('Calcolo transiti'!L30-Transiti!AP34)*60-AQ34)*60,1)</f>
        <v>40</v>
      </c>
      <c r="AS34" s="20"/>
      <c r="AT34" s="20">
        <f>INT('Calcolo transiti'!M30)</f>
        <v>12</v>
      </c>
      <c r="AU34" s="20">
        <f>INT(('Calcolo transiti'!M30-Transiti!AT34)*60)</f>
        <v>14</v>
      </c>
      <c r="AV34" s="20">
        <f>FLOOR((('Calcolo transiti'!M30-Transiti!AT34)*60-AU34)*60,1)</f>
        <v>23</v>
      </c>
    </row>
    <row r="35" spans="1:48" ht="12.75">
      <c r="A35" s="19">
        <v>30</v>
      </c>
      <c r="B35" s="8">
        <f>INT('Calcolo transiti'!B31)</f>
        <v>12</v>
      </c>
      <c r="C35" s="20">
        <f>INT(('Calcolo transiti'!B31-Transiti!B35)*60)</f>
        <v>25</v>
      </c>
      <c r="D35" s="20">
        <f>FLOOR((('Calcolo transiti'!B31-Transiti!B35)*60-C35)*60,1)</f>
        <v>44</v>
      </c>
      <c r="E35" s="20"/>
      <c r="F35" s="8"/>
      <c r="G35" s="20"/>
      <c r="H35" s="20"/>
      <c r="I35" s="20"/>
      <c r="J35" s="20">
        <f>INT('Calcolo transiti'!D31)</f>
        <v>12</v>
      </c>
      <c r="K35" s="20">
        <f>INT(('Calcolo transiti'!D31-Transiti!J35)*60)</f>
        <v>16</v>
      </c>
      <c r="L35" s="20">
        <f>FLOOR((('Calcolo transiti'!D31-Transiti!J35)*60-K35)*60,1)</f>
        <v>59</v>
      </c>
      <c r="M35" s="20"/>
      <c r="N35" s="20">
        <f>INT('Calcolo transiti'!E31)</f>
        <v>12</v>
      </c>
      <c r="O35" s="20">
        <f>INT(('Calcolo transiti'!E31-N35)*60)</f>
        <v>9</v>
      </c>
      <c r="P35" s="20">
        <f>FLOOR((('Calcolo transiti'!E31-N35)*60-O35)*60,1)</f>
        <v>40</v>
      </c>
      <c r="Q35" s="20"/>
      <c r="R35" s="20">
        <f>INT('Calcolo transiti'!F31)</f>
        <v>12</v>
      </c>
      <c r="S35" s="20">
        <f>INT(('Calcolo transiti'!F31-R35)*60)</f>
        <v>9</v>
      </c>
      <c r="T35" s="20">
        <f>FLOOR((('Calcolo transiti'!F31-R35)*60-S35)*60,1)</f>
        <v>53</v>
      </c>
      <c r="U35" s="20"/>
      <c r="V35" s="20">
        <f>INT('Calcolo transiti'!G31)</f>
        <v>12</v>
      </c>
      <c r="W35" s="20">
        <f>INT(('Calcolo transiti'!G31-Transiti!V35)*60)</f>
        <v>15</v>
      </c>
      <c r="X35" s="20">
        <f>FLOOR((('Calcolo transiti'!G31-Transiti!V35)*60-W35)*60,1)</f>
        <v>59</v>
      </c>
      <c r="Y35" s="20"/>
      <c r="Z35" s="20">
        <f>INT('Calcolo transiti'!H31)</f>
        <v>12</v>
      </c>
      <c r="AA35" s="20">
        <f>INT(('Calcolo transiti'!H31-Transiti!Z35)*60)</f>
        <v>18</v>
      </c>
      <c r="AB35" s="20">
        <f>FLOOR((('Calcolo transiti'!H31-Transiti!Z35)*60-AA35)*60,1)</f>
        <v>50</v>
      </c>
      <c r="AC35" s="20"/>
      <c r="AD35" s="20">
        <f>INT('Calcolo transiti'!I31)</f>
        <v>12</v>
      </c>
      <c r="AE35" s="20">
        <f>INT(('Calcolo transiti'!I31-Transiti!AD35)*60)</f>
        <v>13</v>
      </c>
      <c r="AF35" s="20">
        <f>FLOOR((('Calcolo transiti'!I31-Transiti!AD35)*60-AE35)*60,1)</f>
        <v>7</v>
      </c>
      <c r="AG35" s="20"/>
      <c r="AH35" s="20">
        <f>INT('Calcolo transiti'!J31)</f>
        <v>12</v>
      </c>
      <c r="AI35" s="20">
        <f>INT(('Calcolo transiti'!J31-Transiti!AH35)*60)</f>
        <v>2</v>
      </c>
      <c r="AJ35" s="20">
        <f>FLOOR((('Calcolo transiti'!J31-Transiti!AH35)*60-AI35)*60,1)</f>
        <v>30</v>
      </c>
      <c r="AK35" s="20"/>
      <c r="AL35" s="20">
        <f>INT('Calcolo transiti'!K31)</f>
        <v>11</v>
      </c>
      <c r="AM35" s="21">
        <f>INT(('Calcolo transiti'!K31-Transiti!AL35)*60)</f>
        <v>56</v>
      </c>
      <c r="AN35" s="20">
        <f>FLOOR((('Calcolo transiti'!K31-Transiti!AL35)*60-AM35)*60,1)</f>
        <v>8</v>
      </c>
      <c r="AO35" s="20"/>
      <c r="AP35" s="20">
        <f>INT('Calcolo transiti'!L31)</f>
        <v>12</v>
      </c>
      <c r="AQ35" s="20">
        <f>INT(('Calcolo transiti'!L31-Transiti!AP35)*60)</f>
        <v>1</v>
      </c>
      <c r="AR35" s="20">
        <f>FLOOR((('Calcolo transiti'!L31-Transiti!AP35)*60-AQ35)*60,1)</f>
        <v>2</v>
      </c>
      <c r="AS35" s="20"/>
      <c r="AT35" s="20">
        <f>INT('Calcolo transiti'!M31)</f>
        <v>12</v>
      </c>
      <c r="AU35" s="20">
        <f>INT(('Calcolo transiti'!M31-Transiti!AT35)*60)</f>
        <v>14</v>
      </c>
      <c r="AV35" s="20">
        <f>FLOOR((('Calcolo transiti'!M31-Transiti!AT35)*60-AU35)*60,1)</f>
        <v>52</v>
      </c>
    </row>
    <row r="36" spans="1:48" ht="12.75">
      <c r="A36" s="19">
        <v>31</v>
      </c>
      <c r="B36" s="8">
        <f>INT('Calcolo transiti'!B32)</f>
        <v>12</v>
      </c>
      <c r="C36" s="20">
        <f>INT(('Calcolo transiti'!B32-Transiti!B36)*60)</f>
        <v>25</v>
      </c>
      <c r="D36" s="20">
        <f>FLOOR((('Calcolo transiti'!B32-Transiti!B36)*60-C36)*60,1)</f>
        <v>53</v>
      </c>
      <c r="E36" s="20"/>
      <c r="J36" s="20">
        <f>INT('Calcolo transiti'!D32)</f>
        <v>12</v>
      </c>
      <c r="K36" s="20">
        <f>INT(('Calcolo transiti'!D32-Transiti!J36)*60)</f>
        <v>16</v>
      </c>
      <c r="L36" s="20">
        <f>FLOOR((('Calcolo transiti'!D32-Transiti!J36)*60-K36)*60,1)</f>
        <v>41</v>
      </c>
      <c r="R36" s="20">
        <f>INT('Calcolo transiti'!F32)</f>
        <v>12</v>
      </c>
      <c r="S36" s="20">
        <f>INT(('Calcolo transiti'!F32-R36)*60)</f>
        <v>10</v>
      </c>
      <c r="T36" s="20">
        <f>FLOOR((('Calcolo transiti'!F32-R36)*60-S36)*60,1)</f>
        <v>1</v>
      </c>
      <c r="Z36" s="20">
        <f>INT('Calcolo transiti'!H32)</f>
        <v>12</v>
      </c>
      <c r="AA36" s="20">
        <f>INT(('Calcolo transiti'!H32-Transiti!Z36)*60)</f>
        <v>18</v>
      </c>
      <c r="AB36" s="20">
        <f>FLOOR((('Calcolo transiti'!H32-Transiti!Z36)*60-AA36)*60,1)</f>
        <v>47</v>
      </c>
      <c r="AD36" s="20">
        <f>INT('Calcolo transiti'!I32)</f>
        <v>12</v>
      </c>
      <c r="AE36" s="20">
        <f>INT(('Calcolo transiti'!I32-Transiti!AD36)*60)</f>
        <v>12</v>
      </c>
      <c r="AF36" s="20">
        <f>FLOOR((('Calcolo transiti'!I32-Transiti!AD36)*60-AE36)*60,1)</f>
        <v>48</v>
      </c>
      <c r="AL36" s="20">
        <f>INT('Calcolo transiti'!K32)</f>
        <v>11</v>
      </c>
      <c r="AM36" s="21">
        <f>INT(('Calcolo transiti'!K32-Transiti!AL36)*60)</f>
        <v>56</v>
      </c>
      <c r="AN36" s="20">
        <f>FLOOR((('Calcolo transiti'!K32-Transiti!AL36)*60-AM36)*60,1)</f>
        <v>5</v>
      </c>
      <c r="AT36" s="20">
        <f>INT('Calcolo transiti'!M32)</f>
        <v>12</v>
      </c>
      <c r="AU36" s="20">
        <f>INT(('Calcolo transiti'!M32-Transiti!AT36)*60)</f>
        <v>15</v>
      </c>
      <c r="AV36" s="20">
        <f>FLOOR((('Calcolo transiti'!M32-Transiti!AT36)*60-AU36)*60,1)</f>
        <v>21</v>
      </c>
    </row>
    <row r="38" ht="18">
      <c r="L38" s="14" t="s">
        <v>22</v>
      </c>
    </row>
    <row r="40" spans="3:26" ht="12.75">
      <c r="C40" s="7" t="s">
        <v>26</v>
      </c>
      <c r="G40" s="7">
        <v>15</v>
      </c>
      <c r="H40" s="7">
        <v>9</v>
      </c>
      <c r="I40" s="7">
        <v>30</v>
      </c>
      <c r="K40" s="7">
        <v>1</v>
      </c>
      <c r="Q40" s="6" t="s">
        <v>23</v>
      </c>
      <c r="R40" s="6"/>
      <c r="S40" s="6"/>
      <c r="V40" s="6">
        <v>11</v>
      </c>
      <c r="W40" s="6">
        <v>53</v>
      </c>
      <c r="X40" s="6">
        <v>3</v>
      </c>
      <c r="Y40" s="6" t="s">
        <v>24</v>
      </c>
      <c r="Z40" s="6">
        <v>1</v>
      </c>
    </row>
    <row r="41" spans="2:29" ht="12.75">
      <c r="B41" s="6"/>
      <c r="C41" s="7" t="s">
        <v>27</v>
      </c>
      <c r="G41" s="7">
        <v>15</v>
      </c>
      <c r="H41" s="7">
        <v>4</v>
      </c>
      <c r="I41" s="7">
        <v>41</v>
      </c>
      <c r="K41" s="7">
        <v>1</v>
      </c>
      <c r="L41" s="6"/>
      <c r="Q41" s="7" t="s">
        <v>30</v>
      </c>
      <c r="V41" s="7">
        <v>13</v>
      </c>
      <c r="W41" s="7">
        <v>20</v>
      </c>
      <c r="X41" s="7">
        <v>50</v>
      </c>
      <c r="Z41" s="7">
        <v>1</v>
      </c>
      <c r="AA41" s="6"/>
      <c r="AB41" s="6"/>
      <c r="AC41" s="6"/>
    </row>
    <row r="42" spans="2:29" ht="12.75">
      <c r="B42" s="6"/>
      <c r="C42" s="6" t="s">
        <v>33</v>
      </c>
      <c r="D42" s="6"/>
      <c r="E42" s="6"/>
      <c r="G42" s="6">
        <v>15</v>
      </c>
      <c r="H42" s="6">
        <v>32</v>
      </c>
      <c r="I42" s="6">
        <v>30</v>
      </c>
      <c r="J42" s="6"/>
      <c r="K42" s="6">
        <v>1</v>
      </c>
      <c r="L42" s="6"/>
      <c r="M42" s="6"/>
      <c r="N42" s="6"/>
      <c r="O42" s="6"/>
      <c r="P42" s="6"/>
      <c r="Q42" s="6" t="s">
        <v>29</v>
      </c>
      <c r="R42" s="6"/>
      <c r="S42" s="6"/>
      <c r="T42" s="6"/>
      <c r="U42" s="6"/>
      <c r="V42" s="6">
        <v>11</v>
      </c>
      <c r="W42" s="6">
        <v>57</v>
      </c>
      <c r="X42" s="6">
        <v>5</v>
      </c>
      <c r="Y42" s="6"/>
      <c r="Z42" s="6">
        <v>1</v>
      </c>
      <c r="AA42" s="6"/>
      <c r="AB42" s="6"/>
      <c r="AC42" s="6"/>
    </row>
    <row r="43" spans="2:29" ht="12.75">
      <c r="B43" s="6"/>
      <c r="C43" s="6" t="s">
        <v>28</v>
      </c>
      <c r="D43" s="6"/>
      <c r="E43" s="6"/>
      <c r="G43" s="6">
        <v>14</v>
      </c>
      <c r="H43" s="6">
        <v>21</v>
      </c>
      <c r="I43" s="6">
        <v>39</v>
      </c>
      <c r="J43" s="6"/>
      <c r="K43" s="6">
        <v>1</v>
      </c>
      <c r="L43" s="6"/>
      <c r="M43" s="6"/>
      <c r="N43" s="6"/>
      <c r="O43" s="6"/>
      <c r="P43" s="6"/>
      <c r="Q43" s="6" t="s">
        <v>34</v>
      </c>
      <c r="R43" s="6"/>
      <c r="S43" s="6"/>
      <c r="T43" s="6"/>
      <c r="U43" s="6"/>
      <c r="V43" s="6">
        <v>12</v>
      </c>
      <c r="W43" s="6">
        <v>27</v>
      </c>
      <c r="X43" s="6">
        <v>46</v>
      </c>
      <c r="Y43" s="6"/>
      <c r="Z43" s="6">
        <v>1</v>
      </c>
      <c r="AA43" s="6"/>
      <c r="AB43" s="6"/>
      <c r="AC43" s="6"/>
    </row>
    <row r="44" spans="2:29" ht="12.75">
      <c r="B44" s="6"/>
      <c r="C44" s="6" t="s">
        <v>31</v>
      </c>
      <c r="D44" s="6"/>
      <c r="E44" s="6"/>
      <c r="F44" s="6"/>
      <c r="G44" s="6">
        <v>18</v>
      </c>
      <c r="H44" s="6">
        <v>29</v>
      </c>
      <c r="I44" s="6">
        <v>25</v>
      </c>
      <c r="J44" s="6"/>
      <c r="K44" s="6">
        <v>1</v>
      </c>
      <c r="L44" s="6"/>
      <c r="M44" s="6"/>
      <c r="N44" s="6"/>
      <c r="O44" s="6"/>
      <c r="P44" s="6"/>
      <c r="Q44" s="6" t="s">
        <v>32</v>
      </c>
      <c r="R44" s="6"/>
      <c r="S44" s="6"/>
      <c r="T44" s="6"/>
      <c r="U44" s="6"/>
      <c r="V44" s="6">
        <v>7</v>
      </c>
      <c r="W44" s="6">
        <v>30</v>
      </c>
      <c r="X44" s="6">
        <v>57</v>
      </c>
      <c r="Y44" s="6"/>
      <c r="Z44" s="6">
        <v>1</v>
      </c>
      <c r="AA44" s="6"/>
      <c r="AB44" s="6"/>
      <c r="AC44" s="6"/>
    </row>
    <row r="45" spans="2:29" ht="12.75">
      <c r="B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 spans="2:29" ht="12.7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2:29" ht="12.75">
      <c r="B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spans="2:29" ht="12.7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 spans="2:29" ht="12.7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 spans="2:29" ht="12.7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 spans="2:29" ht="12.7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 spans="2:29" ht="12.7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spans="2:29" ht="12.7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</row>
  </sheetData>
  <mergeCells count="11">
    <mergeCell ref="J5:L5"/>
    <mergeCell ref="Z5:AB5"/>
    <mergeCell ref="AD5:AF5"/>
    <mergeCell ref="Z3:AD3"/>
    <mergeCell ref="T3:U3"/>
    <mergeCell ref="S1:T1"/>
    <mergeCell ref="V1:W1"/>
    <mergeCell ref="AL5:AN5"/>
    <mergeCell ref="N5:P5"/>
    <mergeCell ref="R5:T5"/>
    <mergeCell ref="V5:X5"/>
  </mergeCells>
  <printOptions/>
  <pageMargins left="0" right="0" top="0.5905511811023623" bottom="0.5905511811023623" header="0" footer="0"/>
  <pageSetup orientation="landscape" paperSize="9" r:id="rId2"/>
  <headerFooter alignWithMargins="0">
    <oddHeader>&amp;C&amp;A</oddHeader>
    <oddFooter>&amp;CPagina &amp;P</oddFooter>
  </headerFooter>
  <picture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3.421875" style="0" customWidth="1"/>
    <col min="7" max="7" width="9.7109375" style="0" bestFit="1" customWidth="1"/>
  </cols>
  <sheetData>
    <row r="1" spans="2:13" ht="12.75"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3">
        <v>1</v>
      </c>
      <c r="B2">
        <f>Transiti!$X$3+$E$38+'Equazione del tempo'!B2/60</f>
        <v>12.266055555555555</v>
      </c>
      <c r="C2">
        <f>Transiti!$X$3+$E$38+'Equazione del tempo'!C2/60</f>
        <v>12.434222222222221</v>
      </c>
      <c r="D2">
        <f>Transiti!$X$3+$E$38+'Equazione del tempo'!D2/60</f>
        <v>12.408388888888888</v>
      </c>
      <c r="E2">
        <f>Transiti!$X$3+$E$38+'Equazione del tempo'!E2/60</f>
        <v>12.273222222222222</v>
      </c>
      <c r="F2">
        <f>Transiti!$X$3+$E$38+'Equazione del tempo'!F2/60</f>
        <v>12.159055555555554</v>
      </c>
      <c r="G2">
        <f>Transiti!$X$3+$E$38+'Equazione del tempo'!G2/60</f>
        <v>12.169722222222221</v>
      </c>
      <c r="H2">
        <f>Transiti!$X$3+$E$38+'Equazione del tempo'!H2/60</f>
        <v>12.269888888888888</v>
      </c>
      <c r="I2">
        <f>Transiti!$X$3+$E$38+'Equazione del tempo'!I2/60</f>
        <v>12.312388888888888</v>
      </c>
      <c r="J2">
        <f>Transiti!$X$3+$E$38+'Equazione del tempo'!J2/60</f>
        <v>12.208555555555554</v>
      </c>
      <c r="K2">
        <f>Transiti!$X$3+$E$38+'Equazione del tempo'!K2/60</f>
        <v>12.036555555555555</v>
      </c>
      <c r="L2">
        <f>Transiti!$X$3+$E$38+'Equazione del tempo'!L2/60</f>
        <v>11.934388888888888</v>
      </c>
      <c r="M2">
        <f>Transiti!$X$3+$E$38+'Equazione del tempo'!M2/60</f>
        <v>12.023555555555555</v>
      </c>
    </row>
    <row r="3" spans="1:13" ht="12.75">
      <c r="A3" s="3">
        <v>2</v>
      </c>
      <c r="B3">
        <f>Transiti!$X$3+$E$38+'Equazione del tempo'!B3/60</f>
        <v>12.273888888888887</v>
      </c>
      <c r="C3">
        <f>Transiti!$X$3+$E$38+'Equazione del tempo'!C3/60</f>
        <v>12.436055555555555</v>
      </c>
      <c r="D3">
        <f>Transiti!$X$3+$E$38+'Equazione del tempo'!D3/60</f>
        <v>12.411055555555555</v>
      </c>
      <c r="E3">
        <f>Transiti!$X$3+$E$38+'Equazione del tempo'!E3/60</f>
        <v>12.26822222222222</v>
      </c>
      <c r="F3">
        <f>Transiti!$X$3+$E$38+'Equazione del tempo'!F3/60</f>
        <v>12.157222222222222</v>
      </c>
      <c r="G3">
        <f>Transiti!$X$3+$E$38+'Equazione del tempo'!G3/60</f>
        <v>12.172722222222221</v>
      </c>
      <c r="H3">
        <f>Transiti!$X$3+$E$38+'Equazione del tempo'!H3/60</f>
        <v>12.273222222222222</v>
      </c>
      <c r="I3">
        <f>Transiti!$X$3+$E$38+'Equazione del tempo'!I3/60</f>
        <v>12.311388888888889</v>
      </c>
      <c r="J3">
        <f>Transiti!$X$3+$E$38+'Equazione del tempo'!J3/60</f>
        <v>12.203222222222221</v>
      </c>
      <c r="K3">
        <f>Transiti!$X$3+$E$38+'Equazione del tempo'!K3/60</f>
        <v>12.031388888888888</v>
      </c>
      <c r="L3">
        <f>Transiti!$X$3+$E$38+'Equazione del tempo'!L3/60</f>
        <v>11.934055555555554</v>
      </c>
      <c r="M3">
        <f>Transiti!$X$3+$E$38+'Equazione del tempo'!M3/60</f>
        <v>12.029888888888888</v>
      </c>
    </row>
    <row r="4" spans="1:13" ht="12.75">
      <c r="A4" s="3">
        <v>3</v>
      </c>
      <c r="B4">
        <f>Transiti!$X$3+$E$38+'Equazione del tempo'!B4/60</f>
        <v>12.281555555555554</v>
      </c>
      <c r="C4">
        <f>Transiti!$X$3+$E$38+'Equazione del tempo'!C4/60</f>
        <v>12.438055555555556</v>
      </c>
      <c r="D4">
        <f>Transiti!$X$3+$E$38+'Equazione del tempo'!D4/60</f>
        <v>12.40772222222222</v>
      </c>
      <c r="E4">
        <f>Transiti!$X$3+$E$38+'Equazione del tempo'!E4/60</f>
        <v>12.263555555555556</v>
      </c>
      <c r="F4">
        <f>Transiti!$X$3+$E$38+'Equazione del tempo'!F4/60</f>
        <v>12.155222222222221</v>
      </c>
      <c r="G4">
        <f>Transiti!$X$3+$E$38+'Equazione del tempo'!G4/60</f>
        <v>12.174888888888889</v>
      </c>
      <c r="H4">
        <f>Transiti!$X$3+$E$38+'Equazione del tempo'!H4/60</f>
        <v>12.276388888888889</v>
      </c>
      <c r="I4">
        <f>Transiti!$X$3+$E$38+'Equazione del tempo'!I4/60</f>
        <v>12.31022222222222</v>
      </c>
      <c r="J4">
        <f>Transiti!$X$3+$E$38+'Equazione del tempo'!J4/60</f>
        <v>12.147722222222221</v>
      </c>
      <c r="K4">
        <f>Transiti!$X$3+$E$38+'Equazione del tempo'!K4/60</f>
        <v>12.026055555555555</v>
      </c>
      <c r="L4">
        <f>Transiti!$X$3+$E$38+'Equazione del tempo'!L4/60</f>
        <v>11.933888888888887</v>
      </c>
      <c r="M4">
        <f>Transiti!$X$3+$E$38+'Equazione del tempo'!M4/60</f>
        <v>12.036388888888888</v>
      </c>
    </row>
    <row r="5" spans="1:13" ht="12.75">
      <c r="A5" s="3">
        <v>4</v>
      </c>
      <c r="B5">
        <f>Transiti!$X$3+$E$38+'Equazione del tempo'!B5/60</f>
        <v>12.289055555555555</v>
      </c>
      <c r="C5">
        <f>Transiti!$X$3+$E$38+'Equazione del tempo'!C5/60</f>
        <v>12.43972222222222</v>
      </c>
      <c r="D5">
        <f>Transiti!$X$3+$E$38+'Equazione del tempo'!D5/60</f>
        <v>12.404055555555555</v>
      </c>
      <c r="E5">
        <f>Transiti!$X$3+$E$38+'Equazione del tempo'!E5/60</f>
        <v>12.258555555555555</v>
      </c>
      <c r="F5">
        <f>Transiti!$X$3+$E$38+'Equazione del tempo'!F5/60</f>
        <v>12.153555555555554</v>
      </c>
      <c r="G5">
        <f>Transiti!$X$3+$E$38+'Equazione del tempo'!G5/60</f>
        <v>12.177722222222222</v>
      </c>
      <c r="H5">
        <f>Transiti!$X$3+$E$38+'Equazione del tempo'!H5/60</f>
        <v>12.279055555555555</v>
      </c>
      <c r="I5">
        <f>Transiti!$X$3+$E$38+'Equazione del tempo'!I5/60</f>
        <v>12.308888888888887</v>
      </c>
      <c r="J5">
        <f>Transiti!$X$3+$E$38+'Equazione del tempo'!J5/60</f>
        <v>12.192388888888889</v>
      </c>
      <c r="K5">
        <f>Transiti!$X$3+$E$38+'Equazione del tempo'!K5/60</f>
        <v>12.020722222222222</v>
      </c>
      <c r="L5">
        <f>Transiti!$X$3+$E$38+'Equazione del tempo'!L5/60</f>
        <v>11.934055555555554</v>
      </c>
      <c r="M5">
        <f>Transiti!$X$3+$E$38+'Equazione del tempo'!M5/60</f>
        <v>12.043055555555554</v>
      </c>
    </row>
    <row r="6" spans="1:13" ht="12.75">
      <c r="A6" s="3">
        <v>5</v>
      </c>
      <c r="B6">
        <f>Transiti!$X$3+$E$38+'Equazione del tempo'!B6/60</f>
        <v>12.296555555555555</v>
      </c>
      <c r="C6">
        <f>Transiti!$X$3+$E$38+'Equazione del tempo'!C6/60</f>
        <v>12.441388888888888</v>
      </c>
      <c r="D6">
        <f>Transiti!$X$3+$E$38+'Equazione del tempo'!D6/60</f>
        <v>12.400555555555554</v>
      </c>
      <c r="E6">
        <f>Transiti!$X$3+$E$38+'Equazione del tempo'!E6/60</f>
        <v>12.253888888888888</v>
      </c>
      <c r="F6">
        <f>Transiti!$X$3+$E$38+'Equazione del tempo'!F6/60</f>
        <v>12.152222222222221</v>
      </c>
      <c r="G6">
        <f>Transiti!$X$3+$E$38+'Equazione del tempo'!G6/60</f>
        <v>12.180722222222222</v>
      </c>
      <c r="H6">
        <f>Transiti!$X$3+$E$38+'Equazione del tempo'!H6/60</f>
        <v>12.282388888888889</v>
      </c>
      <c r="I6">
        <f>Transiti!$X$3+$E$38+'Equazione del tempo'!I6/60</f>
        <v>12.307222222222222</v>
      </c>
      <c r="J6">
        <f>Transiti!$X$3+$E$38+'Equazione del tempo'!J6/60</f>
        <v>12.186888888888888</v>
      </c>
      <c r="K6">
        <f>Transiti!$X$3+$E$38+'Equazione del tempo'!K6/60</f>
        <v>12.015722222222221</v>
      </c>
      <c r="L6">
        <f>Transiti!$X$3+$E$38+'Equazione del tempo'!L6/60</f>
        <v>11.934388888888888</v>
      </c>
      <c r="M6">
        <f>Transiti!$X$3+$E$38+'Equazione del tempo'!M6/60</f>
        <v>12.049722222222222</v>
      </c>
    </row>
    <row r="7" spans="1:13" ht="12.75">
      <c r="A7" s="3">
        <v>6</v>
      </c>
      <c r="B7">
        <f>Transiti!$X$3+$E$38+'Equazione del tempo'!B7/60</f>
        <v>12.304055555555555</v>
      </c>
      <c r="C7">
        <f>Transiti!$X$3+$E$38+'Equazione del tempo'!C7/60</f>
        <v>12.442388888888889</v>
      </c>
      <c r="D7">
        <f>Transiti!$X$3+$E$38+'Equazione del tempo'!D7/60</f>
        <v>12.396555555555555</v>
      </c>
      <c r="E7">
        <f>Transiti!$X$3+$E$38+'Equazione del tempo'!E7/60</f>
        <v>12.249055555555556</v>
      </c>
      <c r="F7">
        <f>Transiti!$X$3+$E$38+'Equazione del tempo'!F7/60</f>
        <v>12.150722222222221</v>
      </c>
      <c r="G7">
        <f>Transiti!$X$3+$E$38+'Equazione del tempo'!G7/60</f>
        <v>12.183555555555555</v>
      </c>
      <c r="H7">
        <f>Transiti!$X$3+$E$38+'Equazione del tempo'!H7/60</f>
        <v>12.285222222222222</v>
      </c>
      <c r="I7">
        <f>Transiti!$X$3+$E$38+'Equazione del tempo'!I7/60</f>
        <v>12.305555555555555</v>
      </c>
      <c r="J7">
        <f>Transiti!$X$3+$E$38+'Equazione del tempo'!J7/60</f>
        <v>12.181388888888888</v>
      </c>
      <c r="K7">
        <f>Transiti!$X$3+$E$38+'Equazione del tempo'!K7/60</f>
        <v>12.010722222222222</v>
      </c>
      <c r="L7">
        <f>Transiti!$X$3+$E$38+'Equazione del tempo'!L7/60</f>
        <v>11.934888888888889</v>
      </c>
      <c r="M7">
        <f>Transiti!$X$3+$E$38+'Equazione del tempo'!M7/60</f>
        <v>12.056888888888889</v>
      </c>
    </row>
    <row r="8" spans="1:13" ht="12.75">
      <c r="A8" s="3">
        <v>7</v>
      </c>
      <c r="B8">
        <f>Transiti!$X$3+$E$38+'Equazione del tempo'!B8/60</f>
        <v>12.311388888888889</v>
      </c>
      <c r="C8">
        <f>Transiti!$X$3+$E$38+'Equazione del tempo'!C8/60</f>
        <v>12.443555555555555</v>
      </c>
      <c r="D8">
        <f>Transiti!$X$3+$E$38+'Equazione del tempo'!D8/60</f>
        <v>12.392722222222222</v>
      </c>
      <c r="E8">
        <f>Transiti!$X$3+$E$38+'Equazione del tempo'!E8/60</f>
        <v>12.244388888888889</v>
      </c>
      <c r="F8">
        <f>Transiti!$X$3+$E$38+'Equazione del tempo'!F8/60</f>
        <v>12.149722222222222</v>
      </c>
      <c r="G8">
        <f>Transiti!$X$3+$E$38+'Equazione del tempo'!G8/60</f>
        <v>12.186555555555556</v>
      </c>
      <c r="H8">
        <f>Transiti!$X$3+$E$38+'Equazione del tempo'!H8/60</f>
        <v>12.288055555555555</v>
      </c>
      <c r="I8">
        <f>Transiti!$X$3+$E$38+'Equazione del tempo'!I8/60</f>
        <v>12.303555555555555</v>
      </c>
      <c r="J8">
        <f>Transiti!$X$3+$E$38+'Equazione del tempo'!J8/60</f>
        <v>12.175722222222221</v>
      </c>
      <c r="K8">
        <f>Transiti!$X$3+$E$38+'Equazione del tempo'!K8/60</f>
        <v>12.006055555555555</v>
      </c>
      <c r="L8">
        <f>Transiti!$X$3+$E$38+'Equazione del tempo'!L8/60</f>
        <v>11.935722222222221</v>
      </c>
      <c r="M8">
        <f>Transiti!$X$3+$E$38+'Equazione del tempo'!M8/60</f>
        <v>12.063888888888888</v>
      </c>
    </row>
    <row r="9" spans="1:13" ht="12.75">
      <c r="A9" s="3">
        <v>8</v>
      </c>
      <c r="B9">
        <f>Transiti!$X$3+$E$38+'Equazione del tempo'!B9/60</f>
        <v>12.318555555555555</v>
      </c>
      <c r="C9">
        <f>Transiti!$X$3+$E$38+'Equazione del tempo'!C9/60</f>
        <v>12.444388888888888</v>
      </c>
      <c r="D9">
        <f>Transiti!$X$3+$E$38+'Equazione del tempo'!D9/60</f>
        <v>12.388555555555556</v>
      </c>
      <c r="E9">
        <f>Transiti!$X$3+$E$38+'Equazione del tempo'!E9/60</f>
        <v>12.239722222222222</v>
      </c>
      <c r="F9">
        <f>Transiti!$X$3+$E$38+'Equazione del tempo'!F9/60</f>
        <v>12.148555555555555</v>
      </c>
      <c r="G9">
        <f>Transiti!$X$3+$E$38+'Equazione del tempo'!G9/60</f>
        <v>12.189888888888888</v>
      </c>
      <c r="H9">
        <f>Transiti!$X$3+$E$38+'Equazione del tempo'!H9/60</f>
        <v>12.290722222222222</v>
      </c>
      <c r="I9">
        <f>Transiti!$X$3+$E$38+'Equazione del tempo'!I9/60</f>
        <v>12.301555555555554</v>
      </c>
      <c r="J9">
        <f>Transiti!$X$3+$E$38+'Equazione del tempo'!J9/60</f>
        <v>12.169888888888888</v>
      </c>
      <c r="K9">
        <f>Transiti!$X$3+$E$38+'Equazione del tempo'!K9/60</f>
        <v>12.001388888888888</v>
      </c>
      <c r="L9">
        <f>Transiti!$X$3+$E$38+'Equazione del tempo'!L9/60</f>
        <v>11.936888888888888</v>
      </c>
      <c r="M9">
        <f>Transiti!$X$3+$E$38+'Equazione del tempo'!M9/60</f>
        <v>12.071055555555555</v>
      </c>
    </row>
    <row r="10" spans="1:13" ht="12.75">
      <c r="A10" s="3">
        <v>9</v>
      </c>
      <c r="B10">
        <f>Transiti!$X$3+$E$38+'Equazione del tempo'!B10/60</f>
        <v>12.325555555555555</v>
      </c>
      <c r="C10">
        <f>Transiti!$X$3+$E$38+'Equazione del tempo'!C10/60</f>
        <v>12.444888888888888</v>
      </c>
      <c r="D10">
        <f>Transiti!$X$3+$E$38+'Equazione del tempo'!D10/60</f>
        <v>12.384722222222221</v>
      </c>
      <c r="E10">
        <f>Transiti!$X$3+$E$38+'Equazione del tempo'!E10/60</f>
        <v>12.234888888888888</v>
      </c>
      <c r="F10">
        <f>Transiti!$X$3+$E$38+'Equazione del tempo'!F10/60</f>
        <v>12.147722222222221</v>
      </c>
      <c r="G10">
        <f>Transiti!$X$3+$E$38+'Equazione del tempo'!G10/60</f>
        <v>12.193055555555555</v>
      </c>
      <c r="H10">
        <f>Transiti!$X$3+$E$38+'Equazione del tempo'!H10/60</f>
        <v>12.293222222222221</v>
      </c>
      <c r="I10">
        <f>Transiti!$X$3+$E$38+'Equazione del tempo'!I10/60</f>
        <v>12.299388888888888</v>
      </c>
      <c r="J10">
        <f>Transiti!$X$3+$E$38+'Equazione del tempo'!J10/60</f>
        <v>12.164388888888888</v>
      </c>
      <c r="K10">
        <f>Transiti!$X$3+$E$38+'Equazione del tempo'!K10/60</f>
        <v>11.996555555555554</v>
      </c>
      <c r="L10">
        <f>Transiti!$X$3+$E$38+'Equazione del tempo'!L10/60</f>
        <v>11.938055555555556</v>
      </c>
      <c r="M10">
        <f>Transiti!$X$3+$E$38+'Equazione del tempo'!M10/60</f>
        <v>12.078555555555555</v>
      </c>
    </row>
    <row r="11" spans="1:13" ht="12.75">
      <c r="A11" s="3">
        <v>10</v>
      </c>
      <c r="B11">
        <f>Transiti!$X$3+$E$38+'Equazione del tempo'!B11/60</f>
        <v>12.332388888888888</v>
      </c>
      <c r="C11">
        <f>Transiti!$X$3+$E$38+'Equazione del tempo'!C11/60</f>
        <v>12.445222222222222</v>
      </c>
      <c r="D11">
        <f>Transiti!$X$3+$E$38+'Equazione del tempo'!D11/60</f>
        <v>12.380222222222221</v>
      </c>
      <c r="E11">
        <f>Transiti!$X$3+$E$38+'Equazione del tempo'!E11/60</f>
        <v>12.230555555555554</v>
      </c>
      <c r="F11">
        <f>Transiti!$X$3+$E$38+'Equazione del tempo'!F11/60</f>
        <v>12.147222222222222</v>
      </c>
      <c r="G11">
        <f>Transiti!$X$3+$E$38+'Equazione del tempo'!G11/60</f>
        <v>12.196388888888889</v>
      </c>
      <c r="H11">
        <f>Transiti!$X$3+$E$38+'Equazione del tempo'!H11/60</f>
        <v>12.29572222222222</v>
      </c>
      <c r="I11">
        <f>Transiti!$X$3+$E$38+'Equazione del tempo'!I11/60</f>
        <v>12.296888888888889</v>
      </c>
      <c r="J11">
        <f>Transiti!$X$3+$E$38+'Equazione del tempo'!J11/60</f>
        <v>12.158555555555555</v>
      </c>
      <c r="K11">
        <f>Transiti!$X$3+$E$38+'Equazione del tempo'!K11/60</f>
        <v>11.992222222222221</v>
      </c>
      <c r="L11">
        <f>Transiti!$X$3+$E$38+'Equazione del tempo'!L11/60</f>
        <v>11.93972222222222</v>
      </c>
      <c r="M11">
        <f>Transiti!$X$3+$E$38+'Equazione del tempo'!M11/60</f>
        <v>12.086055555555555</v>
      </c>
    </row>
    <row r="12" spans="1:13" ht="12.75">
      <c r="A12" s="3">
        <v>11</v>
      </c>
      <c r="B12">
        <f>Transiti!$X$3+$E$38+'Equazione del tempo'!B12/60</f>
        <v>12.339055555555555</v>
      </c>
      <c r="C12">
        <f>Transiti!$X$3+$E$38+'Equazione del tempo'!C12/60</f>
        <v>12.445555555555554</v>
      </c>
      <c r="D12">
        <f>Transiti!$X$3+$E$38+'Equazione del tempo'!D12/60</f>
        <v>12.376055555555554</v>
      </c>
      <c r="E12">
        <f>Transiti!$X$3+$E$38+'Equazione del tempo'!E12/60</f>
        <v>12.226055555555554</v>
      </c>
      <c r="F12">
        <f>Transiti!$X$3+$E$38+'Equazione del tempo'!F12/60</f>
        <v>12.146555555555555</v>
      </c>
      <c r="G12">
        <f>Transiti!$X$3+$E$38+'Equazione del tempo'!G12/60</f>
        <v>12.199722222222222</v>
      </c>
      <c r="H12">
        <f>Transiti!$X$3+$E$38+'Equazione del tempo'!H12/60</f>
        <v>12.298055555555555</v>
      </c>
      <c r="I12">
        <f>Transiti!$X$3+$E$38+'Equazione del tempo'!I12/60</f>
        <v>12.294388888888887</v>
      </c>
      <c r="J12">
        <f>Transiti!$X$3+$E$38+'Equazione del tempo'!J12/60</f>
        <v>12.152722222222222</v>
      </c>
      <c r="K12">
        <f>Transiti!$X$3+$E$38+'Equazione del tempo'!K12/60</f>
        <v>11.98772222222222</v>
      </c>
      <c r="L12">
        <f>Transiti!$X$3+$E$38+'Equazione del tempo'!L12/60</f>
        <v>11.941388888888888</v>
      </c>
      <c r="M12">
        <f>Transiti!$X$3+$E$38+'Equazione del tempo'!M12/60</f>
        <v>12.093555555555556</v>
      </c>
    </row>
    <row r="13" spans="1:13" ht="12.75">
      <c r="A13" s="3">
        <v>12</v>
      </c>
      <c r="B13">
        <f>Transiti!$X$3+$E$38+'Equazione del tempo'!B13/60</f>
        <v>12.345555555555555</v>
      </c>
      <c r="C13">
        <f>Transiti!$X$3+$E$38+'Equazione del tempo'!C13/60</f>
        <v>12.445222222222222</v>
      </c>
      <c r="D13">
        <f>Transiti!$X$3+$E$38+'Equazione del tempo'!D13/60</f>
        <v>12.371555555555554</v>
      </c>
      <c r="E13">
        <f>Transiti!$X$3+$E$38+'Equazione del tempo'!E13/60</f>
        <v>12.221888888888888</v>
      </c>
      <c r="F13">
        <f>Transiti!$X$3+$E$38+'Equazione del tempo'!F13/60</f>
        <v>12.146055555555554</v>
      </c>
      <c r="G13">
        <f>Transiti!$X$3+$E$38+'Equazione del tempo'!G13/60</f>
        <v>12.203222222222221</v>
      </c>
      <c r="H13">
        <f>Transiti!$X$3+$E$38+'Equazione del tempo'!H13/60</f>
        <v>12.30022222222222</v>
      </c>
      <c r="I13">
        <f>Transiti!$X$3+$E$38+'Equazione del tempo'!I13/60</f>
        <v>12.291555555555554</v>
      </c>
      <c r="J13">
        <f>Transiti!$X$3+$E$38+'Equazione del tempo'!J13/60</f>
        <v>12.146888888888888</v>
      </c>
      <c r="K13">
        <f>Transiti!$X$3+$E$38+'Equazione del tempo'!K13/60</f>
        <v>11.983555555555554</v>
      </c>
      <c r="L13">
        <f>Transiti!$X$3+$E$38+'Equazione del tempo'!L13/60</f>
        <v>11.943222222222222</v>
      </c>
      <c r="M13">
        <f>Transiti!$X$3+$E$38+'Equazione del tempo'!M13/60</f>
        <v>12.101388888888888</v>
      </c>
    </row>
    <row r="14" spans="1:13" ht="12.75">
      <c r="A14" s="3">
        <v>13</v>
      </c>
      <c r="B14">
        <f>Transiti!$X$3+$E$38+'Equazione del tempo'!B14/60</f>
        <v>12.351888888888888</v>
      </c>
      <c r="C14">
        <f>Transiti!$X$3+$E$38+'Equazione del tempo'!C14/60</f>
        <v>12.444888888888888</v>
      </c>
      <c r="D14">
        <f>Transiti!$X$3+$E$38+'Equazione del tempo'!D14/60</f>
        <v>12.367222222222221</v>
      </c>
      <c r="E14">
        <f>Transiti!$X$3+$E$38+'Equazione del tempo'!E14/60</f>
        <v>12.217388888888888</v>
      </c>
      <c r="F14">
        <f>Transiti!$X$3+$E$38+'Equazione del tempo'!F14/60</f>
        <v>12.146055555555554</v>
      </c>
      <c r="G14">
        <f>Transiti!$X$3+$E$38+'Equazione del tempo'!G14/60</f>
        <v>12.206555555555555</v>
      </c>
      <c r="H14">
        <f>Transiti!$X$3+$E$38+'Equazione del tempo'!H14/60</f>
        <v>12.302222222222222</v>
      </c>
      <c r="I14">
        <f>Transiti!$X$3+$E$38+'Equazione del tempo'!I14/60</f>
        <v>12.288888888888888</v>
      </c>
      <c r="J14">
        <f>Transiti!$X$3+$E$38+'Equazione del tempo'!J14/60</f>
        <v>12.141055555555555</v>
      </c>
      <c r="K14">
        <f>Transiti!$X$3+$E$38+'Equazione del tempo'!K14/60</f>
        <v>11.979388888888888</v>
      </c>
      <c r="L14">
        <f>Transiti!$X$3+$E$38+'Equazione del tempo'!L14/60</f>
        <v>11.945222222222222</v>
      </c>
      <c r="M14">
        <f>Transiti!$X$3+$E$38+'Equazione del tempo'!M14/60</f>
        <v>12.10972222222222</v>
      </c>
    </row>
    <row r="15" spans="1:13" ht="12.75">
      <c r="A15" s="3">
        <v>14</v>
      </c>
      <c r="B15">
        <f>Transiti!$X$3+$E$38+'Equazione del tempo'!B15/60</f>
        <v>12.35822222222222</v>
      </c>
      <c r="C15">
        <f>Transiti!$X$3+$E$38+'Equazione del tempo'!C15/60</f>
        <v>12.444722222222222</v>
      </c>
      <c r="D15">
        <f>Transiti!$X$3+$E$38+'Equazione del tempo'!D15/60</f>
        <v>12.362388888888889</v>
      </c>
      <c r="E15">
        <f>Transiti!$X$3+$E$38+'Equazione del tempo'!E15/60</f>
        <v>12.213222222222221</v>
      </c>
      <c r="F15">
        <f>Transiti!$X$3+$E$38+'Equazione del tempo'!F15/60</f>
        <v>12.145722222222222</v>
      </c>
      <c r="G15">
        <f>Transiti!$X$3+$E$38+'Equazione del tempo'!G15/60</f>
        <v>12.210222222222221</v>
      </c>
      <c r="H15">
        <f>Transiti!$X$3+$E$38+'Equazione del tempo'!H15/60</f>
        <v>12.304055555555555</v>
      </c>
      <c r="I15">
        <f>Transiti!$X$3+$E$38+'Equazione del tempo'!I15/60</f>
        <v>12.28572222222222</v>
      </c>
      <c r="J15">
        <f>Transiti!$X$3+$E$38+'Equazione del tempo'!J15/60</f>
        <v>12.134888888888888</v>
      </c>
      <c r="K15">
        <f>Transiti!$X$3+$E$38+'Equazione del tempo'!K15/60</f>
        <v>11.975555555555555</v>
      </c>
      <c r="L15">
        <f>Transiti!$X$3+$E$38+'Equazione del tempo'!L15/60</f>
        <v>11.947722222222222</v>
      </c>
      <c r="M15">
        <f>Transiti!$X$3+$E$38+'Equazione del tempo'!M15/60</f>
        <v>12.116888888888887</v>
      </c>
    </row>
    <row r="16" spans="1:13" ht="12.75">
      <c r="A16" s="3">
        <v>15</v>
      </c>
      <c r="B16">
        <f>Transiti!$X$3+$E$38+'Equazione del tempo'!B16/60</f>
        <v>12.364055555555554</v>
      </c>
      <c r="C16">
        <f>Transiti!$X$3+$E$38+'Equazione del tempo'!C16/60</f>
        <v>12.443888888888889</v>
      </c>
      <c r="D16">
        <f>Transiti!$X$3+$E$38+'Equazione del tempo'!D16/60</f>
        <v>12.358055555555556</v>
      </c>
      <c r="E16">
        <f>Transiti!$X$3+$E$38+'Equazione del tempo'!E16/60</f>
        <v>12.209055555555555</v>
      </c>
      <c r="F16">
        <f>Transiti!$X$3+$E$38+'Equazione del tempo'!F16/60</f>
        <v>12.146055555555554</v>
      </c>
      <c r="G16">
        <f>Transiti!$X$3+$E$38+'Equazione del tempo'!G16/60</f>
        <v>12.213888888888889</v>
      </c>
      <c r="H16">
        <f>Transiti!$X$3+$E$38+'Equazione del tempo'!H16/60</f>
        <v>12.306055555555554</v>
      </c>
      <c r="I16">
        <f>Transiti!$X$3+$E$38+'Equazione del tempo'!I16/60</f>
        <v>12.282388888888889</v>
      </c>
      <c r="J16">
        <f>Transiti!$X$3+$E$38+'Equazione del tempo'!J16/60</f>
        <v>12.129055555555555</v>
      </c>
      <c r="K16">
        <f>Transiti!$X$3+$E$38+'Equazione del tempo'!K16/60</f>
        <v>11.971555555555554</v>
      </c>
      <c r="L16">
        <f>Transiti!$X$3+$E$38+'Equazione del tempo'!L16/60</f>
        <v>11.950555555555555</v>
      </c>
      <c r="M16">
        <f>Transiti!$X$3+$E$38+'Equazione del tempo'!M16/60</f>
        <v>12.124888888888888</v>
      </c>
    </row>
    <row r="17" spans="1:13" ht="12.75">
      <c r="A17" s="3">
        <v>16</v>
      </c>
      <c r="B17">
        <f>Transiti!$X$3+$E$38+'Equazione del tempo'!B17/60</f>
        <v>12.369888888888887</v>
      </c>
      <c r="C17">
        <f>Transiti!$X$3+$E$38+'Equazione del tempo'!C17/60</f>
        <v>12.443055555555555</v>
      </c>
      <c r="D17">
        <f>Transiti!$X$3+$E$38+'Equazione del tempo'!D17/60</f>
        <v>12.353222222222222</v>
      </c>
      <c r="E17">
        <f>Transiti!$X$3+$E$38+'Equazione del tempo'!E17/60</f>
        <v>12.205222222222222</v>
      </c>
      <c r="F17">
        <f>Transiti!$X$3+$E$38+'Equazione del tempo'!F17/60</f>
        <v>12.146388888888888</v>
      </c>
      <c r="G17">
        <f>Transiti!$X$3+$E$38+'Equazione del tempo'!G17/60</f>
        <v>12.21722222222222</v>
      </c>
      <c r="H17">
        <f>Transiti!$X$3+$E$38+'Equazione del tempo'!H17/60</f>
        <v>12.307388888888887</v>
      </c>
      <c r="I17">
        <f>Transiti!$X$3+$E$38+'Equazione del tempo'!I17/60</f>
        <v>12.279055555555555</v>
      </c>
      <c r="J17">
        <f>Transiti!$X$3+$E$38+'Equazione del tempo'!J17/60</f>
        <v>12.123055555555554</v>
      </c>
      <c r="K17">
        <f>Transiti!$X$3+$E$38+'Equazione del tempo'!K17/60</f>
        <v>11.968055555555555</v>
      </c>
      <c r="L17">
        <f>Transiti!$X$3+$E$38+'Equazione del tempo'!L17/60</f>
        <v>11.953222222222221</v>
      </c>
      <c r="M17">
        <f>Transiti!$X$3+$E$38+'Equazione del tempo'!M17/60</f>
        <v>12.133055555555554</v>
      </c>
    </row>
    <row r="18" spans="1:13" ht="12.75">
      <c r="A18" s="3">
        <v>17</v>
      </c>
      <c r="B18">
        <f>Transiti!$X$3+$E$38+'Equazione del tempo'!B18/60</f>
        <v>12.369888888888887</v>
      </c>
      <c r="C18">
        <f>Transiti!$X$3+$E$38+'Equazione del tempo'!C18/60</f>
        <v>12.443055555555555</v>
      </c>
      <c r="D18">
        <f>Transiti!$X$3+$E$38+'Equazione del tempo'!D18/60</f>
        <v>12.353222222222222</v>
      </c>
      <c r="E18">
        <f>Transiti!$X$3+$E$38+'Equazione del tempo'!E18/60</f>
        <v>12.205222222222222</v>
      </c>
      <c r="F18">
        <f>Transiti!$X$3+$E$38+'Equazione del tempo'!F18/60</f>
        <v>12.146388888888888</v>
      </c>
      <c r="G18">
        <f>Transiti!$X$3+$E$38+'Equazione del tempo'!G18/60</f>
        <v>12.21722222222222</v>
      </c>
      <c r="H18">
        <f>Transiti!$X$3+$E$38+'Equazione del tempo'!H18/60</f>
        <v>12.307388888888887</v>
      </c>
      <c r="I18">
        <f>Transiti!$X$3+$E$38+'Equazione del tempo'!I18/60</f>
        <v>12.279055555555555</v>
      </c>
      <c r="J18">
        <f>Transiti!$X$3+$E$38+'Equazione del tempo'!J18/60</f>
        <v>12.123055555555554</v>
      </c>
      <c r="K18">
        <f>Transiti!$X$3+$E$38+'Equazione del tempo'!K18/60</f>
        <v>11.968055555555555</v>
      </c>
      <c r="L18">
        <f>Transiti!$X$3+$E$38+'Equazione del tempo'!L18/60</f>
        <v>11.953222222222221</v>
      </c>
      <c r="M18">
        <f>Transiti!$X$3+$E$38+'Equazione del tempo'!M18/60</f>
        <v>12.141055555555555</v>
      </c>
    </row>
    <row r="19" spans="1:13" ht="12.75">
      <c r="A19" s="3">
        <v>18</v>
      </c>
      <c r="B19">
        <f>Transiti!$X$3+$E$38+'Equazione del tempo'!B19/60</f>
        <v>12.381055555555555</v>
      </c>
      <c r="C19">
        <f>Transiti!$X$3+$E$38+'Equazione del tempo'!C19/60</f>
        <v>12.440555555555555</v>
      </c>
      <c r="D19">
        <f>Transiti!$X$3+$E$38+'Equazione del tempo'!D19/60</f>
        <v>12.343555555555556</v>
      </c>
      <c r="E19">
        <f>Transiti!$X$3+$E$38+'Equazione del tempo'!E19/60</f>
        <v>12.197388888888888</v>
      </c>
      <c r="F19">
        <f>Transiti!$X$3+$E$38+'Equazione del tempo'!F19/60</f>
        <v>12.147222222222222</v>
      </c>
      <c r="G19">
        <f>Transiti!$X$3+$E$38+'Equazione del tempo'!G19/60</f>
        <v>12.224388888888889</v>
      </c>
      <c r="H19">
        <f>Transiti!$X$3+$E$38+'Equazione del tempo'!H19/60</f>
        <v>12.310555555555554</v>
      </c>
      <c r="I19">
        <f>Transiti!$X$3+$E$38+'Equazione del tempo'!I19/60</f>
        <v>12.272222222222222</v>
      </c>
      <c r="J19">
        <f>Transiti!$X$3+$E$38+'Equazione del tempo'!J19/60</f>
        <v>12.111055555555556</v>
      </c>
      <c r="K19">
        <f>Transiti!$X$3+$E$38+'Equazione del tempo'!K19/60</f>
        <v>11.961055555555555</v>
      </c>
      <c r="L19">
        <f>Transiti!$X$3+$E$38+'Equazione del tempo'!L19/60</f>
        <v>11.959722222222222</v>
      </c>
      <c r="M19">
        <f>Transiti!$X$3+$E$38+'Equazione del tempo'!M19/60</f>
        <v>12.149055555555554</v>
      </c>
    </row>
    <row r="20" spans="1:13" ht="12.75">
      <c r="A20" s="3">
        <v>19</v>
      </c>
      <c r="B20">
        <f>Transiti!$X$3+$E$38+'Equazione del tempo'!B20/60</f>
        <v>12.386055555555554</v>
      </c>
      <c r="C20">
        <f>Transiti!$X$3+$E$38+'Equazione del tempo'!C20/60</f>
        <v>12.439055555555555</v>
      </c>
      <c r="D20">
        <f>Transiti!$X$3+$E$38+'Equazione del tempo'!D20/60</f>
        <v>12.338888888888889</v>
      </c>
      <c r="E20">
        <f>Transiti!$X$3+$E$38+'Equazione del tempo'!E20/60</f>
        <v>12.193888888888889</v>
      </c>
      <c r="F20">
        <f>Transiti!$X$3+$E$38+'Equazione del tempo'!F20/60</f>
        <v>12.147722222222221</v>
      </c>
      <c r="G20">
        <f>Transiti!$X$3+$E$38+'Equazione del tempo'!G20/60</f>
        <v>12.228055555555555</v>
      </c>
      <c r="H20">
        <f>Transiti!$X$3+$E$38+'Equazione del tempo'!H20/60</f>
        <v>12.311555555555556</v>
      </c>
      <c r="I20">
        <f>Transiti!$X$3+$E$38+'Equazione del tempo'!I20/60</f>
        <v>12.26822222222222</v>
      </c>
      <c r="J20">
        <f>Transiti!$X$3+$E$38+'Equazione del tempo'!J20/60</f>
        <v>12.105222222222222</v>
      </c>
      <c r="K20">
        <f>Transiti!$X$3+$E$38+'Equazione del tempo'!K20/60</f>
        <v>11.958055555555555</v>
      </c>
      <c r="L20">
        <f>Transiti!$X$3+$E$38+'Equazione del tempo'!L20/60</f>
        <v>11.963222222222221</v>
      </c>
      <c r="M20">
        <f>Transiti!$X$3+$E$38+'Equazione del tempo'!M20/60</f>
        <v>12.157388888888889</v>
      </c>
    </row>
    <row r="21" spans="1:13" ht="12.75">
      <c r="A21" s="3">
        <v>20</v>
      </c>
      <c r="B21">
        <f>Transiti!$X$3+$E$38+'Equazione del tempo'!B21/60</f>
        <v>12.391055555555555</v>
      </c>
      <c r="C21">
        <f>Transiti!$X$3+$E$38+'Equazione del tempo'!C21/60</f>
        <v>12.437388888888888</v>
      </c>
      <c r="D21">
        <f>Transiti!$X$3+$E$38+'Equazione del tempo'!D21/60</f>
        <v>12.333888888888888</v>
      </c>
      <c r="E21">
        <f>Transiti!$X$3+$E$38+'Equazione del tempo'!E21/60</f>
        <v>12.190222222222221</v>
      </c>
      <c r="F21">
        <f>Transiti!$X$3+$E$38+'Equazione del tempo'!F21/60</f>
        <v>12.148555555555555</v>
      </c>
      <c r="G21">
        <f>Transiti!$X$3+$E$38+'Equazione del tempo'!G21/60</f>
        <v>12.231555555555556</v>
      </c>
      <c r="H21">
        <f>Transiti!$X$3+$E$38+'Equazione del tempo'!H21/60</f>
        <v>12.312722222222222</v>
      </c>
      <c r="I21">
        <f>Transiti!$X$3+$E$38+'Equazione del tempo'!I21/60</f>
        <v>12.264388888888888</v>
      </c>
      <c r="J21">
        <f>Transiti!$X$3+$E$38+'Equazione del tempo'!J21/60</f>
        <v>12.099388888888889</v>
      </c>
      <c r="K21">
        <f>Transiti!$X$3+$E$38+'Equazione del tempo'!K21/60</f>
        <v>11.954888888888888</v>
      </c>
      <c r="L21">
        <f>Transiti!$X$3+$E$38+'Equazione del tempo'!L21/60</f>
        <v>11.96722222222222</v>
      </c>
      <c r="M21">
        <f>Transiti!$X$3+$E$38+'Equazione del tempo'!M21/60</f>
        <v>12.165722222222222</v>
      </c>
    </row>
    <row r="22" spans="1:13" ht="12.75">
      <c r="A22" s="3">
        <v>21</v>
      </c>
      <c r="B22">
        <f>Transiti!$X$3+$E$38+'Equazione del tempo'!B22/60</f>
        <v>12.396055555555554</v>
      </c>
      <c r="C22">
        <f>Transiti!$X$3+$E$38+'Equazione del tempo'!C22/60</f>
        <v>12.435555555555554</v>
      </c>
      <c r="D22">
        <f>Transiti!$X$3+$E$38+'Equazione del tempo'!D22/60</f>
        <v>12.328888888888889</v>
      </c>
      <c r="E22">
        <f>Transiti!$X$3+$E$38+'Equazione del tempo'!E22/60</f>
        <v>12.186555555555556</v>
      </c>
      <c r="F22">
        <f>Transiti!$X$3+$E$38+'Equazione del tempo'!F22/60</f>
        <v>12.149722222222222</v>
      </c>
      <c r="G22">
        <f>Transiti!$X$3+$E$38+'Equazione del tempo'!G22/60</f>
        <v>12.235222222222221</v>
      </c>
      <c r="H22">
        <f>Transiti!$X$3+$E$38+'Equazione del tempo'!H22/60</f>
        <v>12.313555555555554</v>
      </c>
      <c r="I22">
        <f>Transiti!$X$3+$E$38+'Equazione del tempo'!I22/60</f>
        <v>12.260555555555555</v>
      </c>
      <c r="J22">
        <f>Transiti!$X$3+$E$38+'Equazione del tempo'!J22/60</f>
        <v>12.093222222222222</v>
      </c>
      <c r="K22">
        <f>Transiti!$X$3+$E$38+'Equazione del tempo'!K22/60</f>
        <v>11.952222222222222</v>
      </c>
      <c r="L22">
        <f>Transiti!$X$3+$E$38+'Equazione del tempo'!L22/60</f>
        <v>11.971055555555555</v>
      </c>
      <c r="M22">
        <f>Transiti!$X$3+$E$38+'Equazione del tempo'!M22/60</f>
        <v>12.173888888888888</v>
      </c>
    </row>
    <row r="23" spans="1:13" ht="12.75">
      <c r="A23" s="3">
        <v>22</v>
      </c>
      <c r="B23">
        <f>Transiti!$X$3+$E$38+'Equazione del tempo'!B23/60</f>
        <v>12.400555555555554</v>
      </c>
      <c r="C23">
        <f>Transiti!$X$3+$E$38+'Equazione del tempo'!C23/60</f>
        <v>12.433555555555555</v>
      </c>
      <c r="D23">
        <f>Transiti!$X$3+$E$38+'Equazione del tempo'!D23/60</f>
        <v>12.323888888888888</v>
      </c>
      <c r="E23">
        <f>Transiti!$X$3+$E$38+'Equazione del tempo'!E23/60</f>
        <v>12.183222222222222</v>
      </c>
      <c r="F23">
        <f>Transiti!$X$3+$E$38+'Equazione del tempo'!F23/60</f>
        <v>12.150722222222221</v>
      </c>
      <c r="G23">
        <f>Transiti!$X$3+$E$38+'Equazione del tempo'!G23/60</f>
        <v>12.238888888888889</v>
      </c>
      <c r="H23">
        <f>Transiti!$X$3+$E$38+'Equazione del tempo'!H23/60</f>
        <v>12.314055555555555</v>
      </c>
      <c r="I23">
        <f>Transiti!$X$3+$E$38+'Equazione del tempo'!I23/60</f>
        <v>12.256388888888889</v>
      </c>
      <c r="J23">
        <f>Transiti!$X$3+$E$38+'Equazione del tempo'!J23/60</f>
        <v>12.087388888888889</v>
      </c>
      <c r="K23">
        <f>Transiti!$X$3+$E$38+'Equazione del tempo'!K23/60</f>
        <v>11.94972222222222</v>
      </c>
      <c r="L23">
        <f>Transiti!$X$3+$E$38+'Equazione del tempo'!L23/60</f>
        <v>11.975555555555555</v>
      </c>
      <c r="M23">
        <f>Transiti!$X$3+$E$38+'Equazione del tempo'!M23/60</f>
        <v>12.182222222222222</v>
      </c>
    </row>
    <row r="24" spans="1:13" ht="12.75">
      <c r="A24" s="3">
        <v>23</v>
      </c>
      <c r="B24">
        <f>Transiti!$X$3+$E$38+'Equazione del tempo'!B24/60</f>
        <v>12.404888888888888</v>
      </c>
      <c r="C24">
        <f>Transiti!$X$3+$E$38+'Equazione del tempo'!C24/60</f>
        <v>12.431388888888888</v>
      </c>
      <c r="D24">
        <f>Transiti!$X$3+$E$38+'Equazione del tempo'!D24/60</f>
        <v>12.318888888888889</v>
      </c>
      <c r="E24">
        <f>Transiti!$X$3+$E$38+'Equazione del tempo'!E24/60</f>
        <v>12.180222222222222</v>
      </c>
      <c r="F24">
        <f>Transiti!$X$3+$E$38+'Equazione del tempo'!F24/60</f>
        <v>12.152222222222221</v>
      </c>
      <c r="G24">
        <f>Transiti!$X$3+$E$38+'Equazione del tempo'!G24/60</f>
        <v>12.242388888888888</v>
      </c>
      <c r="H24">
        <f>Transiti!$X$3+$E$38+'Equazione del tempo'!H24/60</f>
        <v>12.31472222222222</v>
      </c>
      <c r="I24">
        <f>Transiti!$X$3+$E$38+'Equazione del tempo'!I24/60</f>
        <v>12.251888888888889</v>
      </c>
      <c r="J24">
        <f>Transiti!$X$3+$E$38+'Equazione del tempo'!J24/60</f>
        <v>12.081555555555555</v>
      </c>
      <c r="K24">
        <f>Transiti!$X$3+$E$38+'Equazione del tempo'!K24/60</f>
        <v>11.947222222222221</v>
      </c>
      <c r="L24">
        <f>Transiti!$X$3+$E$38+'Equazione del tempo'!L24/60</f>
        <v>11.979888888888889</v>
      </c>
      <c r="M24">
        <f>Transiti!$X$3+$E$38+'Equazione del tempo'!M24/60</f>
        <v>12.190555555555555</v>
      </c>
    </row>
    <row r="25" spans="1:13" ht="12.75">
      <c r="A25" s="3">
        <v>24</v>
      </c>
      <c r="B25">
        <f>Transiti!$X$3+$E$38+'Equazione del tempo'!B25/60</f>
        <v>12.409055555555554</v>
      </c>
      <c r="C25">
        <f>Transiti!$X$3+$E$38+'Equazione del tempo'!C25/60</f>
        <v>12.428888888888888</v>
      </c>
      <c r="D25">
        <f>Transiti!$X$3+$E$38+'Equazione del tempo'!D25/60</f>
        <v>12.313888888888888</v>
      </c>
      <c r="E25">
        <f>Transiti!$X$3+$E$38+'Equazione del tempo'!E25/60</f>
        <v>12.176888888888888</v>
      </c>
      <c r="F25">
        <f>Transiti!$X$3+$E$38+'Equazione del tempo'!F25/60</f>
        <v>12.153555555555554</v>
      </c>
      <c r="G25">
        <f>Transiti!$X$3+$E$38+'Equazione del tempo'!G25/60</f>
        <v>12.246055555555555</v>
      </c>
      <c r="H25">
        <f>Transiti!$X$3+$E$38+'Equazione del tempo'!H25/60</f>
        <v>12.315222222222221</v>
      </c>
      <c r="I25">
        <f>Transiti!$X$3+$E$38+'Equazione del tempo'!I25/60</f>
        <v>12.248888888888889</v>
      </c>
      <c r="J25">
        <f>Transiti!$X$3+$E$38+'Equazione del tempo'!J25/60</f>
        <v>12.075722222222222</v>
      </c>
      <c r="K25">
        <f>Transiti!$X$3+$E$38+'Equazione del tempo'!K25/60</f>
        <v>11.944888888888888</v>
      </c>
      <c r="L25">
        <f>Transiti!$X$3+$E$38+'Equazione del tempo'!L25/60</f>
        <v>11.98472222222222</v>
      </c>
      <c r="M25">
        <f>Transiti!$X$3+$E$38+'Equazione del tempo'!M25/60</f>
        <v>12.198888888888888</v>
      </c>
    </row>
    <row r="26" spans="1:13" ht="12.75">
      <c r="A26" s="3">
        <v>25</v>
      </c>
      <c r="B26">
        <f>Transiti!$X$3+$E$38+'Equazione del tempo'!B26/60</f>
        <v>12.413055555555555</v>
      </c>
      <c r="C26">
        <f>Transiti!$X$3+$E$38+'Equazione del tempo'!C26/60</f>
        <v>12.426388888888889</v>
      </c>
      <c r="D26">
        <f>Transiti!$X$3+$E$38+'Equazione del tempo'!D26/60</f>
        <v>12.308888888888887</v>
      </c>
      <c r="E26">
        <f>Transiti!$X$3+$E$38+'Equazione del tempo'!E26/60</f>
        <v>12.174055555555555</v>
      </c>
      <c r="F26">
        <f>Transiti!$X$3+$E$38+'Equazione del tempo'!F26/60</f>
        <v>12.154888888888888</v>
      </c>
      <c r="G26">
        <f>Transiti!$X$3+$E$38+'Equazione del tempo'!G26/60</f>
        <v>12.249722222222221</v>
      </c>
      <c r="H26">
        <f>Transiti!$X$3+$E$38+'Equazione del tempo'!H26/60</f>
        <v>12.315555555555555</v>
      </c>
      <c r="I26">
        <f>Transiti!$X$3+$E$38+'Equazione del tempo'!I26/60</f>
        <v>12.243055555555555</v>
      </c>
      <c r="J26">
        <f>Transiti!$X$3+$E$38+'Equazione del tempo'!J26/60</f>
        <v>12.069888888888888</v>
      </c>
      <c r="K26">
        <f>Transiti!$X$3+$E$38+'Equazione del tempo'!K26/60</f>
        <v>11.942722222222221</v>
      </c>
      <c r="L26">
        <f>Transiti!$X$3+$E$38+'Equazione del tempo'!L26/60</f>
        <v>11.989722222222222</v>
      </c>
      <c r="M26">
        <f>Transiti!$X$3+$E$38+'Equazione del tempo'!M26/60</f>
        <v>12.20722222222222</v>
      </c>
    </row>
    <row r="27" spans="1:13" ht="12.75">
      <c r="A27" s="3">
        <v>26</v>
      </c>
      <c r="B27">
        <f>Transiti!$X$3+$E$38+'Equazione del tempo'!B27/60</f>
        <v>12.416555555555554</v>
      </c>
      <c r="C27">
        <f>Transiti!$X$3+$E$38+'Equazione del tempo'!C27/60</f>
        <v>12.423555555555556</v>
      </c>
      <c r="D27">
        <f>Transiti!$X$3+$E$38+'Equazione del tempo'!D27/60</f>
        <v>12.303555555555555</v>
      </c>
      <c r="E27">
        <f>Transiti!$X$3+$E$38+'Equazione del tempo'!E27/60</f>
        <v>12.171055555555554</v>
      </c>
      <c r="F27">
        <f>Transiti!$X$3+$E$38+'Equazione del tempo'!F27/60</f>
        <v>12.156555555555554</v>
      </c>
      <c r="G27">
        <f>Transiti!$X$3+$E$38+'Equazione del tempo'!G27/60</f>
        <v>12.253055555555555</v>
      </c>
      <c r="H27">
        <f>Transiti!$X$3+$E$38+'Equazione del tempo'!H27/60</f>
        <v>12.315555555555555</v>
      </c>
      <c r="I27">
        <f>Transiti!$X$3+$E$38+'Equazione del tempo'!I27/60</f>
        <v>12.238222222222221</v>
      </c>
      <c r="J27">
        <f>Transiti!$X$3+$E$38+'Equazione del tempo'!J27/60</f>
        <v>12.064388888888889</v>
      </c>
      <c r="K27">
        <f>Transiti!$X$3+$E$38+'Equazione del tempo'!K27/60</f>
        <v>11.941055555555554</v>
      </c>
      <c r="L27">
        <f>Transiti!$X$3+$E$38+'Equazione del tempo'!L27/60</f>
        <v>11.994722222222222</v>
      </c>
      <c r="M27">
        <f>Transiti!$X$3+$E$38+'Equazione del tempo'!M27/60</f>
        <v>12.215222222222222</v>
      </c>
    </row>
    <row r="28" spans="1:13" ht="12.75">
      <c r="A28" s="3">
        <v>27</v>
      </c>
      <c r="B28">
        <f>Transiti!$X$3+$E$38+'Equazione del tempo'!B28/60</f>
        <v>12.419888888888888</v>
      </c>
      <c r="C28">
        <f>Transiti!$X$3+$E$38+'Equazione del tempo'!C28/60</f>
        <v>12.420555555555556</v>
      </c>
      <c r="D28">
        <f>Transiti!$X$3+$E$38+'Equazione del tempo'!D28/60</f>
        <v>12.298555555555556</v>
      </c>
      <c r="E28">
        <f>Transiti!$X$3+$E$38+'Equazione del tempo'!E28/60</f>
        <v>12.168555555555555</v>
      </c>
      <c r="F28">
        <f>Transiti!$X$3+$E$38+'Equazione del tempo'!F28/60</f>
        <v>12.158555555555555</v>
      </c>
      <c r="G28">
        <f>Transiti!$X$3+$E$38+'Equazione del tempo'!G28/60</f>
        <v>12.256555555555554</v>
      </c>
      <c r="H28">
        <f>Transiti!$X$3+$E$38+'Equazione del tempo'!H28/60</f>
        <v>12.315222222222221</v>
      </c>
      <c r="I28">
        <f>Transiti!$X$3+$E$38+'Equazione del tempo'!I28/60</f>
        <v>12.233555555555554</v>
      </c>
      <c r="J28">
        <f>Transiti!$X$3+$E$38+'Equazione del tempo'!J28/60</f>
        <v>12.058555555555555</v>
      </c>
      <c r="K28">
        <f>Transiti!$X$3+$E$38+'Equazione del tempo'!K28/60</f>
        <v>11.931055555555554</v>
      </c>
      <c r="L28">
        <f>Transiti!$X$3+$E$38+'Equazione del tempo'!L28/60</f>
        <v>11.999888888888888</v>
      </c>
      <c r="M28">
        <f>Transiti!$X$3+$E$38+'Equazione del tempo'!M28/60</f>
        <v>12.223555555555555</v>
      </c>
    </row>
    <row r="29" spans="1:13" ht="12.75">
      <c r="A29" s="3">
        <v>28</v>
      </c>
      <c r="B29">
        <f>Transiti!$X$3+$E$38+'Equazione del tempo'!B29/60</f>
        <v>12.423222222222222</v>
      </c>
      <c r="C29">
        <f>Transiti!$X$3+$E$38+'Equazione del tempo'!C29/60</f>
        <v>12.417388888888889</v>
      </c>
      <c r="D29">
        <f>Transiti!$X$3+$E$38+'Equazione del tempo'!D29/60</f>
        <v>12.293555555555555</v>
      </c>
      <c r="E29">
        <f>Transiti!$X$3+$E$38+'Equazione del tempo'!E29/60</f>
        <v>12.165722222222222</v>
      </c>
      <c r="F29">
        <f>Transiti!$X$3+$E$38+'Equazione del tempo'!F29/60</f>
        <v>12.160555555555554</v>
      </c>
      <c r="G29">
        <f>Transiti!$X$3+$E$38+'Equazione del tempo'!G29/60</f>
        <v>12.259888888888888</v>
      </c>
      <c r="H29">
        <f>Transiti!$X$3+$E$38+'Equazione del tempo'!H29/60</f>
        <v>12.315222222222221</v>
      </c>
      <c r="I29">
        <f>Transiti!$X$3+$E$38+'Equazione del tempo'!I29/60</f>
        <v>12.228888888888887</v>
      </c>
      <c r="J29">
        <f>Transiti!$X$3+$E$38+'Equazione del tempo'!J29/60</f>
        <v>12.053055555555554</v>
      </c>
      <c r="K29">
        <f>Transiti!$X$3+$E$38+'Equazione del tempo'!K29/60</f>
        <v>11.938055555555556</v>
      </c>
      <c r="L29">
        <f>Transiti!$X$3+$E$38+'Equazione del tempo'!L29/60</f>
        <v>12.005555555555555</v>
      </c>
      <c r="M29">
        <f>Transiti!$X$3+$E$38+'Equazione del tempo'!M29/60</f>
        <v>12.231888888888887</v>
      </c>
    </row>
    <row r="30" spans="1:13" ht="12.75">
      <c r="A30" s="3">
        <v>29</v>
      </c>
      <c r="B30">
        <f>Transiti!$X$3+$E$38+'Equazione del tempo'!B30/60</f>
        <v>12.426388888888889</v>
      </c>
      <c r="D30">
        <f>Transiti!$X$3+$E$38+'Equazione del tempo'!D30/60</f>
        <v>12.288222222222222</v>
      </c>
      <c r="E30">
        <f>Transiti!$X$3+$E$38+'Equazione del tempo'!E30/60</f>
        <v>12.163555555555554</v>
      </c>
      <c r="F30">
        <f>Transiti!$X$3+$E$38+'Equazione del tempo'!F30/60</f>
        <v>12.162722222222222</v>
      </c>
      <c r="G30">
        <f>Transiti!$X$3+$E$38+'Equazione del tempo'!G30/60</f>
        <v>12.263222222222222</v>
      </c>
      <c r="H30">
        <f>Transiti!$X$3+$E$38+'Equazione del tempo'!H30/60</f>
        <v>12.31472222222222</v>
      </c>
      <c r="I30">
        <f>Transiti!$X$3+$E$38+'Equazione del tempo'!I30/60</f>
        <v>12.223888888888888</v>
      </c>
      <c r="J30">
        <f>Transiti!$X$3+$E$38+'Equazione del tempo'!J30/60</f>
        <v>12.047388888888888</v>
      </c>
      <c r="K30">
        <f>Transiti!$X$3+$E$38+'Equazione del tempo'!K30/60</f>
        <v>11.936555555555556</v>
      </c>
      <c r="L30">
        <f>Transiti!$X$3+$E$38+'Equazione del tempo'!L30/60</f>
        <v>12.011388888888888</v>
      </c>
      <c r="M30">
        <f>Transiti!$X$3+$E$38+'Equazione del tempo'!M30/60</f>
        <v>12.239888888888888</v>
      </c>
    </row>
    <row r="31" spans="1:13" ht="12.75">
      <c r="A31" s="3">
        <v>30</v>
      </c>
      <c r="B31">
        <f>Transiti!$X$3+$E$38+'Equazione del tempo'!B31/60</f>
        <v>12.429055555555555</v>
      </c>
      <c r="D31">
        <f>Transiti!$X$3+$E$38+'Equazione del tempo'!D31/60</f>
        <v>12.283222222222221</v>
      </c>
      <c r="E31">
        <f>Transiti!$X$3+$E$38+'Equazione del tempo'!E31/60</f>
        <v>12.161388888888888</v>
      </c>
      <c r="F31">
        <f>Transiti!$X$3+$E$38+'Equazione del tempo'!F31/60</f>
        <v>12.164888888888887</v>
      </c>
      <c r="G31">
        <f>Transiti!$X$3+$E$38+'Equazione del tempo'!G31/60</f>
        <v>12.266555555555556</v>
      </c>
      <c r="H31">
        <f>Transiti!$X$3+$E$38+'Equazione del tempo'!H31/60</f>
        <v>12.314055555555555</v>
      </c>
      <c r="I31">
        <f>Transiti!$X$3+$E$38+'Equazione del tempo'!I31/60</f>
        <v>12.218888888888888</v>
      </c>
      <c r="J31">
        <f>Transiti!$X$3+$E$38+'Equazione del tempo'!J31/60</f>
        <v>12.041888888888888</v>
      </c>
      <c r="K31">
        <f>Transiti!$X$3+$E$38+'Equazione del tempo'!K31/60</f>
        <v>11.935722222222221</v>
      </c>
      <c r="L31">
        <f>Transiti!$X$3+$E$38+'Equazione del tempo'!L31/60</f>
        <v>12.017388888888888</v>
      </c>
      <c r="M31">
        <f>Transiti!$X$3+$E$38+'Equazione del tempo'!M31/60</f>
        <v>12.248055555555554</v>
      </c>
    </row>
    <row r="32" spans="1:13" ht="12.75">
      <c r="A32" s="3">
        <v>31</v>
      </c>
      <c r="B32">
        <f>Transiti!$X$3+$E$38+'Equazione del tempo'!B32/60</f>
        <v>12.431555555555555</v>
      </c>
      <c r="D32">
        <f>Transiti!$X$3+Transiti!$S$1/60+Transiti!$V$1/3600+'Equazione del tempo'!D32/60</f>
        <v>12.278222222222222</v>
      </c>
      <c r="F32">
        <f>Transiti!$X$3+$E$38+'Equazione del tempo'!F32/60</f>
        <v>12.167222222222222</v>
      </c>
      <c r="H32">
        <f>Transiti!$X$3+$E$38+'Equazione del tempo'!H32/60</f>
        <v>12.31322222222222</v>
      </c>
      <c r="I32">
        <f>Transiti!$X$3+$E$38+'Equazione del tempo'!I32/60</f>
        <v>12.213555555555555</v>
      </c>
      <c r="K32">
        <f>Transiti!$X$3+$E$38+'Equazione del tempo'!K32/60</f>
        <v>11.934888888888889</v>
      </c>
      <c r="M32">
        <f>Transiti!$X$3+$E$38+'Equazione del tempo'!M32/60</f>
        <v>12.256055555555555</v>
      </c>
    </row>
    <row r="38" spans="2:8" ht="12.75">
      <c r="B38" t="s">
        <v>37</v>
      </c>
      <c r="E38">
        <f>(60-(Transiti!F3*4+Transiti!H3/60*4+Transiti!J3/3600*4))/60</f>
        <v>0.2077222222222223</v>
      </c>
      <c r="F38" s="1" t="s">
        <v>39</v>
      </c>
      <c r="G38">
        <f>E38*60</f>
        <v>12.463333333333338</v>
      </c>
      <c r="H38" s="4" t="s">
        <v>38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4.7109375" style="1" customWidth="1"/>
  </cols>
  <sheetData>
    <row r="1" spans="1:13" ht="12.7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ht="12.75">
      <c r="A2" s="1">
        <v>1</v>
      </c>
      <c r="B2">
        <v>3.5</v>
      </c>
      <c r="C2">
        <v>13.59</v>
      </c>
      <c r="D2">
        <v>12.04</v>
      </c>
      <c r="E2">
        <v>3.93</v>
      </c>
      <c r="F2">
        <v>-2.92</v>
      </c>
      <c r="G2">
        <v>-2.28</v>
      </c>
      <c r="H2">
        <v>3.73</v>
      </c>
      <c r="I2">
        <v>6.28</v>
      </c>
      <c r="J2">
        <v>0.05</v>
      </c>
      <c r="K2">
        <v>-10.27</v>
      </c>
      <c r="L2">
        <v>-16.4</v>
      </c>
      <c r="M2">
        <v>-11.05</v>
      </c>
    </row>
    <row r="3" spans="1:13" ht="12.75">
      <c r="A3" s="1">
        <v>2</v>
      </c>
      <c r="B3">
        <v>3.97</v>
      </c>
      <c r="C3">
        <v>13.7</v>
      </c>
      <c r="D3">
        <v>12.2</v>
      </c>
      <c r="E3">
        <v>3.63</v>
      </c>
      <c r="F3">
        <v>-3.03</v>
      </c>
      <c r="G3">
        <v>-2.1</v>
      </c>
      <c r="H3">
        <v>3.93</v>
      </c>
      <c r="I3">
        <v>6.22</v>
      </c>
      <c r="J3">
        <v>-0.27</v>
      </c>
      <c r="K3">
        <v>-10.58</v>
      </c>
      <c r="L3">
        <v>-16.42</v>
      </c>
      <c r="M3">
        <v>-10.67</v>
      </c>
    </row>
    <row r="4" spans="1:13" ht="12.75">
      <c r="A4" s="1">
        <v>3</v>
      </c>
      <c r="B4">
        <v>4.43</v>
      </c>
      <c r="C4">
        <v>13.82</v>
      </c>
      <c r="D4">
        <v>12</v>
      </c>
      <c r="E4">
        <v>3.35</v>
      </c>
      <c r="F4">
        <v>-3.15</v>
      </c>
      <c r="G4">
        <v>-1.97</v>
      </c>
      <c r="H4">
        <v>4.12</v>
      </c>
      <c r="I4">
        <v>6.15</v>
      </c>
      <c r="J4">
        <v>-3.6</v>
      </c>
      <c r="K4">
        <v>-10.9</v>
      </c>
      <c r="L4">
        <v>-16.43</v>
      </c>
      <c r="M4">
        <v>-10.28</v>
      </c>
    </row>
    <row r="5" spans="1:13" ht="12.75">
      <c r="A5" s="1">
        <v>4</v>
      </c>
      <c r="B5">
        <v>4.88</v>
      </c>
      <c r="C5">
        <v>13.92</v>
      </c>
      <c r="D5">
        <v>11.78</v>
      </c>
      <c r="E5">
        <v>3.05</v>
      </c>
      <c r="F5">
        <v>-3.25</v>
      </c>
      <c r="G5">
        <v>-1.8</v>
      </c>
      <c r="H5">
        <v>4.28</v>
      </c>
      <c r="I5">
        <v>6.07</v>
      </c>
      <c r="J5">
        <v>-0.92</v>
      </c>
      <c r="K5">
        <v>-11.22</v>
      </c>
      <c r="L5">
        <v>-16.42</v>
      </c>
      <c r="M5">
        <v>-9.88</v>
      </c>
    </row>
    <row r="6" spans="1:13" ht="12.75">
      <c r="A6" s="1">
        <v>5</v>
      </c>
      <c r="B6">
        <v>5.33</v>
      </c>
      <c r="C6">
        <v>14.02</v>
      </c>
      <c r="D6">
        <v>11.57</v>
      </c>
      <c r="E6">
        <v>2.77</v>
      </c>
      <c r="F6">
        <v>-3.33</v>
      </c>
      <c r="G6">
        <v>-1.62</v>
      </c>
      <c r="H6">
        <v>4.48</v>
      </c>
      <c r="I6">
        <v>5.97</v>
      </c>
      <c r="J6">
        <v>-1.25</v>
      </c>
      <c r="K6">
        <v>-11.52</v>
      </c>
      <c r="L6">
        <v>-16.4</v>
      </c>
      <c r="M6">
        <v>-9.48</v>
      </c>
    </row>
    <row r="7" spans="1:13" ht="12.75">
      <c r="A7" s="1">
        <v>6</v>
      </c>
      <c r="B7">
        <v>5.78</v>
      </c>
      <c r="C7">
        <v>14.08</v>
      </c>
      <c r="D7">
        <v>11.33</v>
      </c>
      <c r="E7">
        <v>2.48</v>
      </c>
      <c r="F7">
        <v>-3.42</v>
      </c>
      <c r="G7">
        <v>-1.45</v>
      </c>
      <c r="H7">
        <v>4.65</v>
      </c>
      <c r="I7">
        <v>5.87</v>
      </c>
      <c r="J7">
        <v>-1.58</v>
      </c>
      <c r="K7">
        <v>-11.82</v>
      </c>
      <c r="L7">
        <v>-16.37</v>
      </c>
      <c r="M7">
        <v>-9.05</v>
      </c>
    </row>
    <row r="8" spans="1:13" ht="12.75">
      <c r="A8" s="1">
        <v>7</v>
      </c>
      <c r="B8">
        <v>6.22</v>
      </c>
      <c r="C8">
        <v>14.15</v>
      </c>
      <c r="D8">
        <v>11.1</v>
      </c>
      <c r="E8">
        <v>2.2</v>
      </c>
      <c r="F8">
        <v>-3.48</v>
      </c>
      <c r="G8">
        <v>-1.27</v>
      </c>
      <c r="H8">
        <v>4.82</v>
      </c>
      <c r="I8">
        <v>5.75</v>
      </c>
      <c r="J8">
        <v>-1.92</v>
      </c>
      <c r="K8">
        <v>-12.1</v>
      </c>
      <c r="L8">
        <v>-16.32</v>
      </c>
      <c r="M8">
        <v>-8.63</v>
      </c>
    </row>
    <row r="9" spans="1:13" ht="12.75">
      <c r="A9" s="1">
        <v>8</v>
      </c>
      <c r="B9">
        <v>6.65</v>
      </c>
      <c r="C9">
        <v>14.2</v>
      </c>
      <c r="D9">
        <v>10.85</v>
      </c>
      <c r="E9">
        <v>1.92</v>
      </c>
      <c r="F9">
        <v>-3.55</v>
      </c>
      <c r="G9">
        <v>-1.07</v>
      </c>
      <c r="H9">
        <v>4.98</v>
      </c>
      <c r="I9">
        <v>5.63</v>
      </c>
      <c r="J9">
        <v>-2.27</v>
      </c>
      <c r="K9">
        <v>-12.38</v>
      </c>
      <c r="L9">
        <v>-16.25</v>
      </c>
      <c r="M9">
        <v>-8.2</v>
      </c>
    </row>
    <row r="10" spans="1:13" ht="12.75">
      <c r="A10" s="1">
        <v>9</v>
      </c>
      <c r="B10">
        <v>7.07</v>
      </c>
      <c r="C10">
        <v>14.23</v>
      </c>
      <c r="D10">
        <v>10.62</v>
      </c>
      <c r="E10">
        <v>1.63</v>
      </c>
      <c r="F10">
        <v>-3.6</v>
      </c>
      <c r="G10">
        <v>-0.88</v>
      </c>
      <c r="H10">
        <v>5.13</v>
      </c>
      <c r="I10">
        <v>5.5</v>
      </c>
      <c r="J10">
        <v>-2.6</v>
      </c>
      <c r="K10">
        <v>-12.67</v>
      </c>
      <c r="L10">
        <v>-16.18</v>
      </c>
      <c r="M10">
        <v>-7.75</v>
      </c>
    </row>
    <row r="11" spans="1:13" ht="12.75">
      <c r="A11" s="1">
        <v>10</v>
      </c>
      <c r="B11">
        <v>7.48</v>
      </c>
      <c r="C11">
        <v>14.25</v>
      </c>
      <c r="D11">
        <v>10.35</v>
      </c>
      <c r="E11">
        <v>1.37</v>
      </c>
      <c r="F11">
        <v>-3.63</v>
      </c>
      <c r="G11">
        <v>-0.68</v>
      </c>
      <c r="H11">
        <v>5.28</v>
      </c>
      <c r="I11">
        <v>5.35</v>
      </c>
      <c r="J11">
        <v>-2.95</v>
      </c>
      <c r="K11">
        <v>-12.93</v>
      </c>
      <c r="L11">
        <v>-16.08</v>
      </c>
      <c r="M11">
        <v>-7.3</v>
      </c>
    </row>
    <row r="12" spans="1:13" ht="12.75">
      <c r="A12" s="1">
        <v>11</v>
      </c>
      <c r="B12">
        <v>7.88</v>
      </c>
      <c r="C12">
        <v>14.27</v>
      </c>
      <c r="D12">
        <v>10.1</v>
      </c>
      <c r="E12">
        <v>1.1</v>
      </c>
      <c r="F12">
        <v>-3.67</v>
      </c>
      <c r="G12">
        <v>-0.48</v>
      </c>
      <c r="H12">
        <v>5.42</v>
      </c>
      <c r="I12">
        <v>5.2</v>
      </c>
      <c r="J12">
        <v>-3.3</v>
      </c>
      <c r="K12">
        <v>-13.2</v>
      </c>
      <c r="L12">
        <v>-15.98</v>
      </c>
      <c r="M12">
        <v>-6.85</v>
      </c>
    </row>
    <row r="13" spans="1:13" ht="12.75">
      <c r="A13" s="1">
        <v>12</v>
      </c>
      <c r="B13">
        <v>8.27</v>
      </c>
      <c r="C13">
        <v>14.25</v>
      </c>
      <c r="D13">
        <v>9.83</v>
      </c>
      <c r="E13">
        <v>0.85</v>
      </c>
      <c r="F13">
        <v>-3.7</v>
      </c>
      <c r="G13">
        <v>-0.27</v>
      </c>
      <c r="H13">
        <v>5.55</v>
      </c>
      <c r="I13">
        <v>5.03</v>
      </c>
      <c r="J13">
        <v>-3.65</v>
      </c>
      <c r="K13">
        <v>-13.45</v>
      </c>
      <c r="L13">
        <v>-15.87</v>
      </c>
      <c r="M13">
        <v>-6.38</v>
      </c>
    </row>
    <row r="14" spans="1:13" ht="12.75">
      <c r="A14" s="1">
        <v>13</v>
      </c>
      <c r="B14">
        <v>8.65</v>
      </c>
      <c r="C14">
        <v>14.23</v>
      </c>
      <c r="D14">
        <v>9.57</v>
      </c>
      <c r="E14">
        <v>0.58</v>
      </c>
      <c r="F14">
        <v>-3.7</v>
      </c>
      <c r="G14">
        <v>-0.07</v>
      </c>
      <c r="H14">
        <v>5.67</v>
      </c>
      <c r="I14">
        <v>4.87</v>
      </c>
      <c r="J14">
        <v>-4</v>
      </c>
      <c r="K14">
        <v>-13.7</v>
      </c>
      <c r="L14">
        <v>-15.75</v>
      </c>
      <c r="M14">
        <v>-5.88</v>
      </c>
    </row>
    <row r="15" spans="1:13" ht="12.75">
      <c r="A15" s="1">
        <v>14</v>
      </c>
      <c r="B15">
        <v>9.03</v>
      </c>
      <c r="C15">
        <v>14.22</v>
      </c>
      <c r="D15">
        <v>9.28</v>
      </c>
      <c r="E15">
        <v>0.33</v>
      </c>
      <c r="F15">
        <v>-3.72</v>
      </c>
      <c r="G15">
        <v>0.15</v>
      </c>
      <c r="H15">
        <v>5.78</v>
      </c>
      <c r="I15">
        <v>4.68</v>
      </c>
      <c r="J15">
        <v>-4.37</v>
      </c>
      <c r="K15">
        <v>-13.93</v>
      </c>
      <c r="L15">
        <v>-15.6</v>
      </c>
      <c r="M15">
        <v>-5.45</v>
      </c>
    </row>
    <row r="16" spans="1:13" ht="12.75">
      <c r="A16" s="1">
        <v>15</v>
      </c>
      <c r="B16">
        <v>9.38</v>
      </c>
      <c r="C16">
        <v>14.17</v>
      </c>
      <c r="D16">
        <v>9.02</v>
      </c>
      <c r="E16">
        <v>0.08</v>
      </c>
      <c r="F16">
        <v>-3.7</v>
      </c>
      <c r="G16">
        <v>0.37</v>
      </c>
      <c r="H16">
        <v>5.9</v>
      </c>
      <c r="I16">
        <v>4.48</v>
      </c>
      <c r="J16">
        <v>-4.72</v>
      </c>
      <c r="K16">
        <v>-14.17</v>
      </c>
      <c r="L16">
        <v>-15.43</v>
      </c>
      <c r="M16">
        <v>-4.97</v>
      </c>
    </row>
    <row r="17" spans="1:13" ht="12.75">
      <c r="A17" s="1">
        <v>16</v>
      </c>
      <c r="B17">
        <v>9.73</v>
      </c>
      <c r="C17">
        <v>14.12</v>
      </c>
      <c r="D17">
        <v>8.73</v>
      </c>
      <c r="E17">
        <v>-0.15</v>
      </c>
      <c r="F17">
        <v>-3.68</v>
      </c>
      <c r="G17">
        <v>0.57</v>
      </c>
      <c r="H17">
        <v>5.98</v>
      </c>
      <c r="I17">
        <v>4.28</v>
      </c>
      <c r="J17">
        <v>-5.08</v>
      </c>
      <c r="K17">
        <v>-14.38</v>
      </c>
      <c r="L17">
        <v>-15.27</v>
      </c>
      <c r="M17">
        <v>-4.48</v>
      </c>
    </row>
    <row r="18" spans="1:13" ht="12.75">
      <c r="A18" s="1">
        <v>17</v>
      </c>
      <c r="B18">
        <v>9.73</v>
      </c>
      <c r="C18">
        <v>14.12</v>
      </c>
      <c r="D18">
        <v>8.73</v>
      </c>
      <c r="E18">
        <v>-0.15</v>
      </c>
      <c r="F18">
        <v>-3.68</v>
      </c>
      <c r="G18">
        <v>0.57</v>
      </c>
      <c r="H18">
        <v>5.98</v>
      </c>
      <c r="I18">
        <v>4.28</v>
      </c>
      <c r="J18">
        <v>-5.08</v>
      </c>
      <c r="K18">
        <v>-14.38</v>
      </c>
      <c r="L18">
        <v>-15.27</v>
      </c>
      <c r="M18">
        <v>-4</v>
      </c>
    </row>
    <row r="19" spans="1:13" ht="12.75">
      <c r="A19" s="1">
        <v>18</v>
      </c>
      <c r="B19">
        <v>10.4</v>
      </c>
      <c r="C19">
        <v>13.97</v>
      </c>
      <c r="D19">
        <v>8.15</v>
      </c>
      <c r="E19">
        <v>-0.62</v>
      </c>
      <c r="F19">
        <v>-3.63</v>
      </c>
      <c r="G19">
        <v>1</v>
      </c>
      <c r="H19">
        <v>6.17</v>
      </c>
      <c r="I19">
        <v>3.87</v>
      </c>
      <c r="J19">
        <v>-5.8</v>
      </c>
      <c r="K19">
        <v>-14.8</v>
      </c>
      <c r="L19">
        <v>-14.88</v>
      </c>
      <c r="M19">
        <v>-3.52</v>
      </c>
    </row>
    <row r="20" spans="1:13" ht="12.75">
      <c r="A20" s="1">
        <v>19</v>
      </c>
      <c r="B20">
        <v>10.7</v>
      </c>
      <c r="C20">
        <v>13.88</v>
      </c>
      <c r="D20">
        <v>7.87</v>
      </c>
      <c r="E20">
        <v>-0.83</v>
      </c>
      <c r="F20">
        <v>-3.6</v>
      </c>
      <c r="G20">
        <v>1.22</v>
      </c>
      <c r="H20">
        <v>6.23</v>
      </c>
      <c r="I20">
        <v>3.63</v>
      </c>
      <c r="J20">
        <v>-6.15</v>
      </c>
      <c r="K20">
        <v>-14.98</v>
      </c>
      <c r="L20">
        <v>-14.67</v>
      </c>
      <c r="M20">
        <v>-3.02</v>
      </c>
    </row>
    <row r="21" spans="1:13" ht="12.75">
      <c r="A21" s="1">
        <v>20</v>
      </c>
      <c r="B21">
        <v>11</v>
      </c>
      <c r="C21">
        <v>13.78</v>
      </c>
      <c r="D21">
        <v>7.57</v>
      </c>
      <c r="E21">
        <v>-1.05</v>
      </c>
      <c r="F21">
        <v>-3.55</v>
      </c>
      <c r="G21">
        <v>1.43</v>
      </c>
      <c r="H21">
        <v>6.3</v>
      </c>
      <c r="I21">
        <v>3.4</v>
      </c>
      <c r="J21">
        <v>-6.5</v>
      </c>
      <c r="K21">
        <v>-15.17</v>
      </c>
      <c r="L21">
        <v>-14.43</v>
      </c>
      <c r="M21">
        <v>-2.52</v>
      </c>
    </row>
    <row r="22" spans="1:13" ht="12.75">
      <c r="A22" s="1">
        <v>21</v>
      </c>
      <c r="B22">
        <v>11.3</v>
      </c>
      <c r="C22">
        <v>13.67</v>
      </c>
      <c r="D22">
        <v>7.27</v>
      </c>
      <c r="E22">
        <v>-1.27</v>
      </c>
      <c r="F22">
        <v>-3.48</v>
      </c>
      <c r="G22">
        <v>1.65</v>
      </c>
      <c r="H22">
        <v>6.35</v>
      </c>
      <c r="I22">
        <v>3.17</v>
      </c>
      <c r="J22">
        <v>-6.87</v>
      </c>
      <c r="K22">
        <v>-15.33</v>
      </c>
      <c r="L22">
        <v>-14.2</v>
      </c>
      <c r="M22">
        <v>-2.03</v>
      </c>
    </row>
    <row r="23" spans="1:13" ht="12.75">
      <c r="A23" s="1">
        <v>22</v>
      </c>
      <c r="B23">
        <v>11.57</v>
      </c>
      <c r="C23">
        <v>13.55</v>
      </c>
      <c r="D23">
        <v>6.97</v>
      </c>
      <c r="E23">
        <v>-1.47</v>
      </c>
      <c r="F23">
        <v>-3.42</v>
      </c>
      <c r="G23">
        <v>1.87</v>
      </c>
      <c r="H23">
        <v>6.38</v>
      </c>
      <c r="I23">
        <v>2.92</v>
      </c>
      <c r="J23">
        <v>-7.22</v>
      </c>
      <c r="K23">
        <v>-15.48</v>
      </c>
      <c r="L23">
        <v>-13.93</v>
      </c>
      <c r="M23">
        <v>-1.53</v>
      </c>
    </row>
    <row r="24" spans="1:13" ht="12.75">
      <c r="A24" s="1">
        <v>23</v>
      </c>
      <c r="B24">
        <v>11.83</v>
      </c>
      <c r="C24">
        <v>13.42</v>
      </c>
      <c r="D24">
        <v>6.67</v>
      </c>
      <c r="E24">
        <v>-1.65</v>
      </c>
      <c r="F24">
        <v>-3.33</v>
      </c>
      <c r="G24">
        <v>2.08</v>
      </c>
      <c r="H24">
        <v>6.42</v>
      </c>
      <c r="I24">
        <v>2.65</v>
      </c>
      <c r="J24">
        <v>-7.57</v>
      </c>
      <c r="K24">
        <v>-15.63</v>
      </c>
      <c r="L24">
        <v>-13.67</v>
      </c>
      <c r="M24">
        <v>-1.03</v>
      </c>
    </row>
    <row r="25" spans="1:13" ht="12.75">
      <c r="A25" s="1">
        <v>24</v>
      </c>
      <c r="B25">
        <v>12.08</v>
      </c>
      <c r="C25">
        <v>13.27</v>
      </c>
      <c r="D25">
        <v>6.37</v>
      </c>
      <c r="E25">
        <v>-1.85</v>
      </c>
      <c r="F25">
        <v>-3.25</v>
      </c>
      <c r="G25">
        <v>2.3</v>
      </c>
      <c r="H25">
        <v>6.45</v>
      </c>
      <c r="I25">
        <v>2.47</v>
      </c>
      <c r="J25">
        <v>-7.92</v>
      </c>
      <c r="K25">
        <v>-15.77</v>
      </c>
      <c r="L25">
        <v>-13.38</v>
      </c>
      <c r="M25">
        <v>-0.53</v>
      </c>
    </row>
    <row r="26" spans="1:13" ht="12.75">
      <c r="A26" s="1">
        <v>25</v>
      </c>
      <c r="B26">
        <v>12.32</v>
      </c>
      <c r="C26">
        <v>13.12</v>
      </c>
      <c r="D26">
        <v>6.07</v>
      </c>
      <c r="E26">
        <v>-2.02</v>
      </c>
      <c r="F26">
        <v>-3.17</v>
      </c>
      <c r="G26">
        <v>2.52</v>
      </c>
      <c r="H26">
        <v>6.47</v>
      </c>
      <c r="I26">
        <v>2.12</v>
      </c>
      <c r="J26">
        <v>-8.27</v>
      </c>
      <c r="K26">
        <v>-15.9</v>
      </c>
      <c r="L26">
        <v>-13.08</v>
      </c>
      <c r="M26">
        <v>-0.03</v>
      </c>
    </row>
    <row r="27" spans="1:13" ht="12.75">
      <c r="A27" s="1">
        <v>26</v>
      </c>
      <c r="B27">
        <v>12.53</v>
      </c>
      <c r="C27">
        <v>12.95</v>
      </c>
      <c r="D27">
        <v>5.75</v>
      </c>
      <c r="E27">
        <v>-2.2</v>
      </c>
      <c r="F27">
        <v>-3.07</v>
      </c>
      <c r="G27">
        <v>2.72</v>
      </c>
      <c r="H27">
        <v>6.47</v>
      </c>
      <c r="I27">
        <v>1.83</v>
      </c>
      <c r="J27">
        <v>-8.6</v>
      </c>
      <c r="K27">
        <v>-16</v>
      </c>
      <c r="L27">
        <v>-12.78</v>
      </c>
      <c r="M27">
        <v>0.45</v>
      </c>
    </row>
    <row r="28" spans="1:13" ht="12.75">
      <c r="A28" s="1">
        <v>27</v>
      </c>
      <c r="B28">
        <v>12.73</v>
      </c>
      <c r="C28">
        <v>12.77</v>
      </c>
      <c r="D28">
        <v>5.45</v>
      </c>
      <c r="E28">
        <v>-2.35</v>
      </c>
      <c r="F28">
        <v>-2.95</v>
      </c>
      <c r="G28">
        <v>2.93</v>
      </c>
      <c r="H28">
        <v>6.45</v>
      </c>
      <c r="I28">
        <v>1.55</v>
      </c>
      <c r="J28">
        <v>-8.95</v>
      </c>
      <c r="K28">
        <v>-16.6</v>
      </c>
      <c r="L28">
        <v>-12.47</v>
      </c>
      <c r="M28">
        <v>0.95</v>
      </c>
    </row>
    <row r="29" spans="1:13" ht="12.75">
      <c r="A29" s="1">
        <v>28</v>
      </c>
      <c r="B29">
        <v>12.93</v>
      </c>
      <c r="C29">
        <v>12.58</v>
      </c>
      <c r="D29">
        <v>5.15</v>
      </c>
      <c r="E29">
        <v>-2.52</v>
      </c>
      <c r="F29">
        <v>-2.83</v>
      </c>
      <c r="G29">
        <v>3.13</v>
      </c>
      <c r="H29">
        <v>6.45</v>
      </c>
      <c r="I29">
        <v>1.27</v>
      </c>
      <c r="J29">
        <v>-9.28</v>
      </c>
      <c r="K29">
        <v>-16.18</v>
      </c>
      <c r="L29">
        <v>-12.13</v>
      </c>
      <c r="M29">
        <v>1.45</v>
      </c>
    </row>
    <row r="30" spans="1:13" ht="12.75">
      <c r="A30" s="1">
        <v>29</v>
      </c>
      <c r="B30">
        <v>13.12</v>
      </c>
      <c r="D30">
        <v>4.83</v>
      </c>
      <c r="E30">
        <v>-2.65</v>
      </c>
      <c r="F30">
        <v>-2.7</v>
      </c>
      <c r="G30">
        <v>3.33</v>
      </c>
      <c r="H30">
        <v>6.42</v>
      </c>
      <c r="I30">
        <v>0.97</v>
      </c>
      <c r="J30">
        <v>-9.62</v>
      </c>
      <c r="K30">
        <v>-16.27</v>
      </c>
      <c r="L30">
        <v>-11.78</v>
      </c>
      <c r="M30">
        <v>1.93</v>
      </c>
    </row>
    <row r="31" spans="1:13" ht="12.75">
      <c r="A31" s="1">
        <v>30</v>
      </c>
      <c r="B31">
        <v>13.28</v>
      </c>
      <c r="D31">
        <v>4.53</v>
      </c>
      <c r="E31">
        <v>-2.78</v>
      </c>
      <c r="F31">
        <v>-2.57</v>
      </c>
      <c r="G31">
        <v>3.53</v>
      </c>
      <c r="H31">
        <v>6.38</v>
      </c>
      <c r="I31">
        <v>0.67</v>
      </c>
      <c r="J31">
        <v>-9.95</v>
      </c>
      <c r="K31">
        <v>-16.32</v>
      </c>
      <c r="L31">
        <v>-11.42</v>
      </c>
      <c r="M31">
        <v>2.42</v>
      </c>
    </row>
    <row r="32" spans="1:13" ht="12.75">
      <c r="A32" s="1">
        <v>31</v>
      </c>
      <c r="B32">
        <v>13.43</v>
      </c>
      <c r="D32">
        <v>4.23</v>
      </c>
      <c r="F32">
        <v>-2.43</v>
      </c>
      <c r="H32">
        <v>6.33</v>
      </c>
      <c r="I32">
        <v>0.35</v>
      </c>
      <c r="K32">
        <v>-16.37</v>
      </c>
      <c r="M32">
        <v>2.9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 L  P I R A T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Meridies</dc:title>
  <dc:subject>Sole in meridiano  (ora convenzionale)</dc:subject>
  <dc:creator>M O R G A N</dc:creator>
  <cp:keywords/>
  <dc:description/>
  <cp:lastModifiedBy>LIRIO</cp:lastModifiedBy>
  <cp:lastPrinted>1999-04-19T15:24:34Z</cp:lastPrinted>
  <dcterms:created xsi:type="dcterms:W3CDTF">1995-11-26T08:24:23Z</dcterms:created>
  <dcterms:modified xsi:type="dcterms:W3CDTF">2008-03-02T08:52:49Z</dcterms:modified>
  <cp:category/>
  <cp:version/>
  <cp:contentType/>
  <cp:contentStatus/>
</cp:coreProperties>
</file>