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390" tabRatio="725" activeTab="0"/>
  </bookViews>
  <sheets>
    <sheet name="Griglia 2005" sheetId="1" r:id="rId1"/>
  </sheets>
  <definedNames>
    <definedName name="_xlnm.Print_Area" localSheetId="0">'Griglia 2005'!$A$1:$CR$81</definedName>
  </definedNames>
  <calcPr fullCalcOnLoad="1"/>
</workbook>
</file>

<file path=xl/sharedStrings.xml><?xml version="1.0" encoding="utf-8"?>
<sst xmlns="http://schemas.openxmlformats.org/spreadsheetml/2006/main" count="701" uniqueCount="260">
  <si>
    <t>SPECIALITA'</t>
  </si>
  <si>
    <t>DATA</t>
  </si>
  <si>
    <t>LUOGO</t>
  </si>
  <si>
    <t>TIPO</t>
  </si>
  <si>
    <t>O</t>
  </si>
  <si>
    <t>Internazionale Velocità</t>
  </si>
  <si>
    <t>Camp. Naz. Universitari</t>
  </si>
  <si>
    <t>Internazionale Velocità  Junior/Senior (aperta ai clubs) - Nazionale Velocità Ragazzi</t>
  </si>
  <si>
    <t>Camp. It. Maratona</t>
  </si>
  <si>
    <t>S</t>
  </si>
  <si>
    <t>D</t>
  </si>
  <si>
    <t>Campionati del Mondo Junior</t>
  </si>
  <si>
    <t>Internazionale Classica Senior e Junior + Selezione</t>
  </si>
  <si>
    <t>Internazionale Sprint Senior e Junior + Selezione</t>
  </si>
  <si>
    <t>Internazionale Sprint  Senior e Junior + Selezione</t>
  </si>
  <si>
    <t>Camp. It. Ragazzi +  Master - Nazionale Allievi/Cadetti</t>
  </si>
  <si>
    <t>Camp. It. Sprint Junior - Nazionale Senior</t>
  </si>
  <si>
    <t>Camp. It. Classica Junior - Nazionale Senior</t>
  </si>
  <si>
    <t>P</t>
  </si>
  <si>
    <t>Internazionale Fondo</t>
  </si>
  <si>
    <t>Milano</t>
  </si>
  <si>
    <t>Rovigo</t>
  </si>
  <si>
    <t>Mantova</t>
  </si>
  <si>
    <t>Catania</t>
  </si>
  <si>
    <t>Auronzo</t>
  </si>
  <si>
    <t>Caccamo</t>
  </si>
  <si>
    <t>Savona</t>
  </si>
  <si>
    <t>Merano</t>
  </si>
  <si>
    <t>Vetto d'Enza</t>
  </si>
  <si>
    <t>Sondrio</t>
  </si>
  <si>
    <t>AIELLO</t>
  </si>
  <si>
    <t>ARENA</t>
  </si>
  <si>
    <t>ARGIOLAS</t>
  </si>
  <si>
    <t>ASCONIO</t>
  </si>
  <si>
    <t>BALDASSARRI</t>
  </si>
  <si>
    <t>BARBARITO</t>
  </si>
  <si>
    <t>BARISON</t>
  </si>
  <si>
    <t>BEDINI</t>
  </si>
  <si>
    <t>BENETTI</t>
  </si>
  <si>
    <t>BERLINGIERI</t>
  </si>
  <si>
    <t>BORGONOVI</t>
  </si>
  <si>
    <t>BOSETTI</t>
  </si>
  <si>
    <t>BRUGNONI</t>
  </si>
  <si>
    <t>BRUNETTI</t>
  </si>
  <si>
    <t>BURELLO</t>
  </si>
  <si>
    <t>CARLIN</t>
  </si>
  <si>
    <t>CHIAVACCI</t>
  </si>
  <si>
    <t>CIONCOLONI</t>
  </si>
  <si>
    <t>DALLA VIGNA</t>
  </si>
  <si>
    <t>D'ANGELO</t>
  </si>
  <si>
    <t>DE CRESCENZO</t>
  </si>
  <si>
    <t>DE FELICE</t>
  </si>
  <si>
    <t>DE LORENZIS</t>
  </si>
  <si>
    <t>DELLA RUPE</t>
  </si>
  <si>
    <t>DESERAFINI</t>
  </si>
  <si>
    <t>DI LEO</t>
  </si>
  <si>
    <t>FURLAN</t>
  </si>
  <si>
    <t>GALEOTTI</t>
  </si>
  <si>
    <t>GALLETTI</t>
  </si>
  <si>
    <t>GELONESE</t>
  </si>
  <si>
    <t>GUELI</t>
  </si>
  <si>
    <t>GUGLIELMI Palmiro</t>
  </si>
  <si>
    <t>LANDRA</t>
  </si>
  <si>
    <t>LANZA</t>
  </si>
  <si>
    <t>LO CASCIO</t>
  </si>
  <si>
    <t>LOBELLO</t>
  </si>
  <si>
    <t>MELONI</t>
  </si>
  <si>
    <t>MORI</t>
  </si>
  <si>
    <t>MORISCO</t>
  </si>
  <si>
    <t>MOSSINA</t>
  </si>
  <si>
    <t>NEGRINI</t>
  </si>
  <si>
    <t>NICOLO'</t>
  </si>
  <si>
    <t>PASI</t>
  </si>
  <si>
    <t>PELLI</t>
  </si>
  <si>
    <t>PLACATI</t>
  </si>
  <si>
    <t>RAMACOGI</t>
  </si>
  <si>
    <t>SAMEZ</t>
  </si>
  <si>
    <t>SANTONOCITO</t>
  </si>
  <si>
    <t>SANTORO</t>
  </si>
  <si>
    <t>SCALFARI</t>
  </si>
  <si>
    <t>SCAPUZZI</t>
  </si>
  <si>
    <t>SGOBIO</t>
  </si>
  <si>
    <t>SILVESTRI</t>
  </si>
  <si>
    <t>STOTO</t>
  </si>
  <si>
    <t>TAGLIAVINI</t>
  </si>
  <si>
    <t>TENAN</t>
  </si>
  <si>
    <t>TIJSKENS</t>
  </si>
  <si>
    <t>TRIPODI</t>
  </si>
  <si>
    <t>VADALA'</t>
  </si>
  <si>
    <t>VERGANTI</t>
  </si>
  <si>
    <t>VITALI</t>
  </si>
  <si>
    <t>ZANNONI</t>
  </si>
  <si>
    <t>MITTINO</t>
  </si>
  <si>
    <t>NANIA</t>
  </si>
  <si>
    <t>CIPOLLA</t>
  </si>
  <si>
    <t>GATTONI</t>
  </si>
  <si>
    <t>LO BRUTTO</t>
  </si>
  <si>
    <t>PEIRA</t>
  </si>
  <si>
    <t>PROTA</t>
  </si>
  <si>
    <t>PUCCI Maristella</t>
  </si>
  <si>
    <t>PUCCI Giuliano</t>
  </si>
  <si>
    <t>RIVELLI</t>
  </si>
  <si>
    <t>SEGHETTI</t>
  </si>
  <si>
    <t>SCOLAVINO</t>
  </si>
  <si>
    <t>LANANNA Francesco</t>
  </si>
  <si>
    <t>MARINO Antonio</t>
  </si>
  <si>
    <t>MARINO Carolina</t>
  </si>
  <si>
    <t>ZABEO</t>
  </si>
  <si>
    <t>BONERBA Vincenza</t>
  </si>
  <si>
    <t>BEVILACQUA Nicola</t>
  </si>
  <si>
    <t>BEVILACQUA Michele</t>
  </si>
  <si>
    <t>DONZELLI</t>
  </si>
  <si>
    <t>VOLPE</t>
  </si>
  <si>
    <t>Serie "A" Maschile - 1° giornata</t>
  </si>
  <si>
    <t>Serie "A" Maschile - 2° giornata</t>
  </si>
  <si>
    <t>Serie "A" Maschile - 3° giornata</t>
  </si>
  <si>
    <t>Serie "A" Maschile - 4° giornata</t>
  </si>
  <si>
    <t>Serie "A" Maschile - 5° giornata</t>
  </si>
  <si>
    <t>Serie "A" Maschile - 6° giornata</t>
  </si>
  <si>
    <t>Serie "A1" Maschile - 1° Girone - 1° Giornata</t>
  </si>
  <si>
    <t>Serie "A1" Maschile - 1° Girone - 2° Giornata</t>
  </si>
  <si>
    <t>Serie "A1" Maschile - 1° Girone - 3° Giornata</t>
  </si>
  <si>
    <t>Serie "A1" Maschile - 1° Girone - 4° Giornata</t>
  </si>
  <si>
    <t>Serie "A1" Maschile - 1° Girone - 5° Giornata</t>
  </si>
  <si>
    <t>Serie "A1" Maschile - 2° Girone - 1° Giornata</t>
  </si>
  <si>
    <t>Serie "A1" Maschile - 2° Girone - 2° Giornata</t>
  </si>
  <si>
    <t>Serie "A1" Maschile - 2° Girone - 3° Giornata</t>
  </si>
  <si>
    <t>Serie "A1" Maschile - 2° Girone - 4° Giornata</t>
  </si>
  <si>
    <t>Serie "A1" Maschile - 2° Girone - 5° Giornata</t>
  </si>
  <si>
    <t>Serie "A" Femminile - 1° Giornata</t>
  </si>
  <si>
    <t>Serie "A" Femminile - 3° Giornata</t>
  </si>
  <si>
    <t>Serie "A" Femminile - 2° Giornata</t>
  </si>
  <si>
    <t>Play Off Serie "A" Maschile - "A" Femminile</t>
  </si>
  <si>
    <t>Serie "A1" Femminile - 1° Giornata</t>
  </si>
  <si>
    <t>Serie "A1" Femminile - 2° Giornata</t>
  </si>
  <si>
    <t>Serie "A Under 21" Maschile - 1° Giornata</t>
  </si>
  <si>
    <t>Serie "A Under 21" Maschile - 2° Giornata</t>
  </si>
  <si>
    <t>Play Off - Out Serie  "A1" Maschile - "A1" Femminile</t>
  </si>
  <si>
    <t>Play Off - Out Serie  "A Under 21" Maschile</t>
  </si>
  <si>
    <t>Coppa Italia Maschile - Femminile - Under 21</t>
  </si>
  <si>
    <t>ARCAMONE</t>
  </si>
  <si>
    <t>Coppa Italia Allievi/Cadetti/ Ragazzi/Master</t>
  </si>
  <si>
    <t>Claut</t>
  </si>
  <si>
    <t>Terni</t>
  </si>
  <si>
    <t>Cuneo</t>
  </si>
  <si>
    <t>Camp. It. Sprint Under 23/Ragazzi/Master - Nazionale Senior</t>
  </si>
  <si>
    <t>Camp. It. Classica Under 23/Ragazzi/Master - Nazionale Senior</t>
  </si>
  <si>
    <t>Valstagna</t>
  </si>
  <si>
    <t>Camp. It. Sprint Senior</t>
  </si>
  <si>
    <t>Camp. It. Classica Senior</t>
  </si>
  <si>
    <t>Sabaudia</t>
  </si>
  <si>
    <t>Pavia</t>
  </si>
  <si>
    <t>S. Giorgio di Nogaro</t>
  </si>
  <si>
    <t>Caldonazzo</t>
  </si>
  <si>
    <t>Lorica</t>
  </si>
  <si>
    <t>Pisa</t>
  </si>
  <si>
    <t>Osiglia</t>
  </si>
  <si>
    <t>Taranto</t>
  </si>
  <si>
    <t>Finale Canoagiovani + Meeting delle Regioni</t>
  </si>
  <si>
    <t>Mergozzo</t>
  </si>
  <si>
    <t>Internazionale Velocità Senior - Nazionale Velocità Junior - Nazionale Maratona Junior/Senior</t>
  </si>
  <si>
    <t>Camp. It. Velocità Senior/Junior + Debuttanti Junior</t>
  </si>
  <si>
    <t>Subiaco</t>
  </si>
  <si>
    <t>Internazionale tipo “C” Junior/Senior - Camp. It. Under 23</t>
  </si>
  <si>
    <t>Ivrea</t>
  </si>
  <si>
    <t>Camp. It. Senior</t>
  </si>
  <si>
    <t>S. Giorgio a Liri</t>
  </si>
  <si>
    <t>Vobarno</t>
  </si>
  <si>
    <t>Città di Castello</t>
  </si>
  <si>
    <t>Naz. Vel. Ragazzi/Junior K1,K2 e C1,C2 mt.1000 Senior K1e C1 mt.500 e 1000 - Naz. Fondo Ragazzi/Junior/Senior K1,K2,C1,C2 mt. 5.000</t>
  </si>
  <si>
    <t>Naz. Sprint Senior/Junior/Ragazzi + Selezione</t>
  </si>
  <si>
    <t>Naz. Classica Senior/Junior/Ragazzi + Selezione - Camp. It. di Società</t>
  </si>
  <si>
    <t>Naz. Velocità Ragazzi/Junior/Senior mt.1000 e mt.500 - Camp. It. Fondo mt. 5.000 Senior/Under 23/Junior/Ragazzi/Master</t>
  </si>
  <si>
    <t>Naz. Senior/Junior/Ragazzi</t>
  </si>
  <si>
    <t>Naz. Senior/Junior/Ragazzi  - Camp. It. di Società</t>
  </si>
  <si>
    <t>Naz. Allievi/Cadetti/Ragazzi/Master</t>
  </si>
  <si>
    <t xml:space="preserve">Naz. Maratona Junior/Senior </t>
  </si>
  <si>
    <t>Naz. Velocità Senior/Junior/ Ragazzi</t>
  </si>
  <si>
    <t>Naz. Sprint Allievi/Cadetti/Ragazzi/Master</t>
  </si>
  <si>
    <t>Naz. Classica Allievi/Cadetti/Ragazzi/Master</t>
  </si>
  <si>
    <t>Naz. Senior + Camp. It. Junior</t>
  </si>
  <si>
    <t>BORRUTO</t>
  </si>
  <si>
    <t>1^ Prova Canoagiovani - Interregionale Nord + Debuttanti (R / J)</t>
  </si>
  <si>
    <t>1^ Prova Canoagiovani – Interregionale Centro- Sud + Debuttanti (R / J)</t>
  </si>
  <si>
    <t>2^ Prova Canoagiovani – Interregionale Nord + Debuttanti (R / J)</t>
  </si>
  <si>
    <t>2^ Prova Canoagiovani – Interregionale Centro – Sud + Debuttanti (R / J)</t>
  </si>
  <si>
    <t>Naz. Velocità Senior/Junior - Camp. It. Velocità Master/Ragazzi + Debuttanti Ragazzi</t>
  </si>
  <si>
    <t>Naz. Ragazzi/Junior/Senior</t>
  </si>
  <si>
    <t>Interregionale Open - V° Trofeo Covi</t>
  </si>
  <si>
    <t>Campogalliano</t>
  </si>
  <si>
    <t>Camp. It. Velocità Under 23 - Naz. Velocità Senior / Ragazzi</t>
  </si>
  <si>
    <t>Internazionale Velocità - 26° Tr. Med. Arg. Presidente della Repubblica</t>
  </si>
  <si>
    <t>19/03</t>
  </si>
  <si>
    <t>20/03</t>
  </si>
  <si>
    <t>26/03</t>
  </si>
  <si>
    <t>02/04</t>
  </si>
  <si>
    <t>03/04</t>
  </si>
  <si>
    <t>02 - 03/04</t>
  </si>
  <si>
    <t>Palermo</t>
  </si>
  <si>
    <t>Bologna</t>
  </si>
  <si>
    <t>09 - 10/04</t>
  </si>
  <si>
    <t>23/04</t>
  </si>
  <si>
    <t>24/04</t>
  </si>
  <si>
    <t>23 - 24/04</t>
  </si>
  <si>
    <t>23 - 25/04</t>
  </si>
  <si>
    <t>30/04 - 01/05</t>
  </si>
  <si>
    <t>07 - 08/05</t>
  </si>
  <si>
    <t>14/05</t>
  </si>
  <si>
    <t>15/05</t>
  </si>
  <si>
    <t>21/05</t>
  </si>
  <si>
    <t>22/05</t>
  </si>
  <si>
    <t>21 - 22/05</t>
  </si>
  <si>
    <t>14 - 15/05</t>
  </si>
  <si>
    <t>28 - 29/05</t>
  </si>
  <si>
    <t>04 - 05/06</t>
  </si>
  <si>
    <t>11/06</t>
  </si>
  <si>
    <t>12/06</t>
  </si>
  <si>
    <t>11 - 12/06</t>
  </si>
  <si>
    <t>11 - 12/ 06</t>
  </si>
  <si>
    <t>18/06</t>
  </si>
  <si>
    <t>19/06</t>
  </si>
  <si>
    <t>18 - 19/06</t>
  </si>
  <si>
    <t>25/06</t>
  </si>
  <si>
    <t>26/06</t>
  </si>
  <si>
    <t>25 - 26/06</t>
  </si>
  <si>
    <t>02/07</t>
  </si>
  <si>
    <t>03/07</t>
  </si>
  <si>
    <t>09 - 10/7</t>
  </si>
  <si>
    <t>16 - 17/07</t>
  </si>
  <si>
    <t>17/07</t>
  </si>
  <si>
    <t>23 - 24/07</t>
  </si>
  <si>
    <t>27 - 30/07</t>
  </si>
  <si>
    <t>30 - 31/07</t>
  </si>
  <si>
    <t>31/7</t>
  </si>
  <si>
    <t>28/08</t>
  </si>
  <si>
    <t>03/09</t>
  </si>
  <si>
    <t>04/09</t>
  </si>
  <si>
    <t>17/09</t>
  </si>
  <si>
    <t>18/09</t>
  </si>
  <si>
    <t>11/09</t>
  </si>
  <si>
    <t>03 - 04/09</t>
  </si>
  <si>
    <t>10 - 11/09</t>
  </si>
  <si>
    <t>17 - 18/09</t>
  </si>
  <si>
    <t>24 - 25/09</t>
  </si>
  <si>
    <t>01 - 02/10</t>
  </si>
  <si>
    <t>A</t>
  </si>
  <si>
    <t>TARABUSI</t>
  </si>
  <si>
    <t>BONERNA Antonio</t>
  </si>
  <si>
    <t>CELLETTI Vittorio</t>
  </si>
  <si>
    <t>CELLETTI Annamaria</t>
  </si>
  <si>
    <t>R</t>
  </si>
  <si>
    <t>Coppa Europa per Nazioni Junior/Senior/Masters  in K1, C1 e K2, C2 mt. 10.000</t>
  </si>
  <si>
    <t>SPINIELLO</t>
  </si>
  <si>
    <t>GUGLIELMI Patrizia</t>
  </si>
  <si>
    <t>OLIMPICA</t>
  </si>
  <si>
    <t>DISCESA</t>
  </si>
  <si>
    <t>SLALOM</t>
  </si>
  <si>
    <t>POLO</t>
  </si>
  <si>
    <t>09/07</t>
  </si>
  <si>
    <t>10/07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</si>
</sst>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"/>
    <numFmt numFmtId="171" formatCode="0.00000"/>
    <numFmt numFmtId="172" formatCode="0.0000"/>
    <numFmt numFmtId="173" formatCode="0.000"/>
    <numFmt numFmtId="174" formatCode="0.0"/>
    <numFmt numFmtId="175" formatCode="0.00000000"/>
    <numFmt numFmtId="176" formatCode="0.0000000"/>
    <numFmt numFmtId="177" formatCode="0.000000"/>
    <numFmt numFmtId="178" formatCode="0.0%"/>
    <numFmt numFmtId="179" formatCode="dd/mm"/>
    <numFmt numFmtId="180" formatCode="[$-410]dddd\ d\ mmmm\ yyyy"/>
    <numFmt numFmtId="181" formatCode="d/m;@"/>
    <numFmt numFmtId="182" formatCode="&quot;Sì&quot;;&quot;Sì&quot;;&quot;No&quot;"/>
    <numFmt numFmtId="183" formatCode="&quot;Vero&quot;;&quot;Vero&quot;;&quot;Falso&quot;"/>
    <numFmt numFmtId="184" formatCode="&quot;Attivo&quot;;&quot;Attivo&quot;;&quot;Disattivo&quot;"/>
    <numFmt numFmtId="185" formatCode="[$€-2]\ #.##000_);[Red]\([$€-2]\ #.##000\)"/>
  </numFmts>
  <fonts count="9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justify" textRotation="90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justify" textRotation="90"/>
    </xf>
    <xf numFmtId="1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0" fontId="6" fillId="0" borderId="1" xfId="0" applyNumberFormat="1" applyFont="1" applyFill="1" applyBorder="1" applyAlignment="1">
      <alignment horizontal="left" vertical="center"/>
    </xf>
    <xf numFmtId="170" fontId="5" fillId="0" borderId="1" xfId="0" applyNumberFormat="1" applyFont="1" applyFill="1" applyBorder="1" applyAlignment="1">
      <alignment horizontal="left" vertical="center"/>
    </xf>
    <xf numFmtId="170" fontId="5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70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79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/>
    </xf>
    <xf numFmtId="17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5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91"/>
  <sheetViews>
    <sheetView tabSelected="1" zoomScale="75" zoomScaleNormal="75" workbookViewId="0" topLeftCell="A1">
      <pane xSplit="2" ySplit="1" topLeftCell="BL53" activePane="bottomRight" state="frozen"/>
      <selection pane="topLeft" activeCell="C2" sqref="C2"/>
      <selection pane="topRight" activeCell="C2" sqref="C2"/>
      <selection pane="bottomLeft" activeCell="C2" sqref="C2"/>
      <selection pane="bottomRight" activeCell="CU1" sqref="CU1"/>
    </sheetView>
  </sheetViews>
  <sheetFormatPr defaultColWidth="9.140625" defaultRowHeight="12.75"/>
  <cols>
    <col min="1" max="1" width="15.00390625" style="23" bestFit="1" customWidth="1"/>
    <col min="2" max="2" width="24.00390625" style="24" bestFit="1" customWidth="1"/>
    <col min="3" max="3" width="78.140625" style="24" customWidth="1"/>
    <col min="4" max="4" width="3.00390625" style="24" customWidth="1"/>
    <col min="5" max="22" width="3.00390625" style="22" customWidth="1"/>
    <col min="23" max="23" width="4.140625" style="22" bestFit="1" customWidth="1"/>
    <col min="24" max="81" width="3.00390625" style="22" customWidth="1"/>
    <col min="82" max="82" width="4.140625" style="22" bestFit="1" customWidth="1"/>
    <col min="83" max="95" width="3.00390625" style="22" customWidth="1"/>
    <col min="96" max="96" width="7.00390625" style="22" bestFit="1" customWidth="1"/>
    <col min="97" max="16384" width="9.140625" style="22" customWidth="1"/>
  </cols>
  <sheetData>
    <row r="1" spans="1:198" s="1" customFormat="1" ht="137.25" customHeight="1">
      <c r="A1" s="27" t="s">
        <v>1</v>
      </c>
      <c r="B1" s="2" t="s">
        <v>2</v>
      </c>
      <c r="C1" s="2" t="s">
        <v>3</v>
      </c>
      <c r="D1" s="3" t="s">
        <v>0</v>
      </c>
      <c r="E1" s="1" t="s">
        <v>30</v>
      </c>
      <c r="F1" s="1" t="s">
        <v>140</v>
      </c>
      <c r="G1" s="1" t="s">
        <v>31</v>
      </c>
      <c r="H1" s="1" t="s">
        <v>32</v>
      </c>
      <c r="I1" s="1" t="s">
        <v>33</v>
      </c>
      <c r="J1" s="1" t="s">
        <v>34</v>
      </c>
      <c r="K1" s="1" t="s">
        <v>35</v>
      </c>
      <c r="L1" s="1" t="s">
        <v>36</v>
      </c>
      <c r="M1" s="1" t="s">
        <v>37</v>
      </c>
      <c r="N1" s="1" t="s">
        <v>38</v>
      </c>
      <c r="O1" s="1" t="s">
        <v>39</v>
      </c>
      <c r="P1" s="1" t="s">
        <v>110</v>
      </c>
      <c r="Q1" s="1" t="s">
        <v>109</v>
      </c>
      <c r="R1" s="1" t="s">
        <v>247</v>
      </c>
      <c r="S1" s="1" t="s">
        <v>108</v>
      </c>
      <c r="T1" s="1" t="s">
        <v>40</v>
      </c>
      <c r="U1" s="1" t="s">
        <v>181</v>
      </c>
      <c r="V1" s="1" t="s">
        <v>41</v>
      </c>
      <c r="W1" s="1" t="s">
        <v>42</v>
      </c>
      <c r="X1" s="1" t="s">
        <v>43</v>
      </c>
      <c r="Y1" s="1" t="s">
        <v>44</v>
      </c>
      <c r="Z1" s="1" t="s">
        <v>45</v>
      </c>
      <c r="AA1" s="1" t="s">
        <v>249</v>
      </c>
      <c r="AB1" s="1" t="s">
        <v>248</v>
      </c>
      <c r="AC1" s="1" t="s">
        <v>46</v>
      </c>
      <c r="AD1" s="1" t="s">
        <v>47</v>
      </c>
      <c r="AE1" s="1" t="s">
        <v>94</v>
      </c>
      <c r="AF1" s="1" t="s">
        <v>49</v>
      </c>
      <c r="AG1" s="1" t="s">
        <v>48</v>
      </c>
      <c r="AH1" s="1" t="s">
        <v>50</v>
      </c>
      <c r="AI1" s="1" t="s">
        <v>51</v>
      </c>
      <c r="AJ1" s="1" t="s">
        <v>52</v>
      </c>
      <c r="AK1" s="1" t="s">
        <v>53</v>
      </c>
      <c r="AL1" s="1" t="s">
        <v>54</v>
      </c>
      <c r="AM1" s="1" t="s">
        <v>55</v>
      </c>
      <c r="AN1" s="1" t="s">
        <v>111</v>
      </c>
      <c r="AO1" s="1" t="s">
        <v>56</v>
      </c>
      <c r="AP1" s="1" t="s">
        <v>57</v>
      </c>
      <c r="AQ1" s="1" t="s">
        <v>58</v>
      </c>
      <c r="AR1" s="1" t="s">
        <v>95</v>
      </c>
      <c r="AS1" s="1" t="s">
        <v>59</v>
      </c>
      <c r="AT1" s="1" t="s">
        <v>60</v>
      </c>
      <c r="AU1" s="1" t="s">
        <v>61</v>
      </c>
      <c r="AV1" s="1" t="s">
        <v>253</v>
      </c>
      <c r="AW1" s="1" t="s">
        <v>104</v>
      </c>
      <c r="AX1" s="1" t="s">
        <v>62</v>
      </c>
      <c r="AY1" s="1" t="s">
        <v>63</v>
      </c>
      <c r="AZ1" s="1" t="s">
        <v>96</v>
      </c>
      <c r="BA1" s="1" t="s">
        <v>64</v>
      </c>
      <c r="BB1" s="1" t="s">
        <v>65</v>
      </c>
      <c r="BC1" s="1" t="s">
        <v>105</v>
      </c>
      <c r="BD1" s="1" t="s">
        <v>106</v>
      </c>
      <c r="BE1" s="1" t="s">
        <v>66</v>
      </c>
      <c r="BF1" s="1" t="s">
        <v>92</v>
      </c>
      <c r="BG1" s="1" t="s">
        <v>67</v>
      </c>
      <c r="BH1" s="1" t="s">
        <v>68</v>
      </c>
      <c r="BI1" s="1" t="s">
        <v>69</v>
      </c>
      <c r="BJ1" s="1" t="s">
        <v>93</v>
      </c>
      <c r="BK1" s="1" t="s">
        <v>70</v>
      </c>
      <c r="BL1" s="1" t="s">
        <v>71</v>
      </c>
      <c r="BM1" s="1" t="s">
        <v>72</v>
      </c>
      <c r="BN1" s="1" t="s">
        <v>97</v>
      </c>
      <c r="BO1" s="1" t="s">
        <v>73</v>
      </c>
      <c r="BP1" s="1" t="s">
        <v>74</v>
      </c>
      <c r="BQ1" s="1" t="s">
        <v>98</v>
      </c>
      <c r="BR1" s="1" t="s">
        <v>100</v>
      </c>
      <c r="BS1" s="1" t="s">
        <v>99</v>
      </c>
      <c r="BT1" s="1" t="s">
        <v>75</v>
      </c>
      <c r="BU1" s="1" t="s">
        <v>101</v>
      </c>
      <c r="BV1" s="1" t="s">
        <v>76</v>
      </c>
      <c r="BW1" s="1" t="s">
        <v>77</v>
      </c>
      <c r="BX1" s="1" t="s">
        <v>78</v>
      </c>
      <c r="BY1" s="1" t="s">
        <v>79</v>
      </c>
      <c r="BZ1" s="1" t="s">
        <v>80</v>
      </c>
      <c r="CA1" s="1" t="s">
        <v>103</v>
      </c>
      <c r="CB1" s="1" t="s">
        <v>102</v>
      </c>
      <c r="CC1" s="1" t="s">
        <v>81</v>
      </c>
      <c r="CD1" s="1" t="s">
        <v>82</v>
      </c>
      <c r="CE1" s="1" t="s">
        <v>252</v>
      </c>
      <c r="CF1" s="1" t="s">
        <v>83</v>
      </c>
      <c r="CG1" s="1" t="s">
        <v>84</v>
      </c>
      <c r="CH1" s="1" t="s">
        <v>246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112</v>
      </c>
      <c r="CP1" s="1" t="s">
        <v>107</v>
      </c>
      <c r="CQ1" s="1" t="s">
        <v>91</v>
      </c>
      <c r="CR1" s="1">
        <f>COUNTA(H1:CQ1)</f>
        <v>88</v>
      </c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</row>
    <row r="2" spans="1:96" s="15" customFormat="1" ht="15.75" customHeight="1">
      <c r="A2" s="28" t="s">
        <v>192</v>
      </c>
      <c r="B2" s="11" t="s">
        <v>168</v>
      </c>
      <c r="C2" s="31" t="s">
        <v>141</v>
      </c>
      <c r="D2" s="4" t="s">
        <v>9</v>
      </c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 t="s">
        <v>245</v>
      </c>
      <c r="Y2" s="5"/>
      <c r="Z2" s="5"/>
      <c r="AA2" s="5"/>
      <c r="AB2" s="5" t="s">
        <v>18</v>
      </c>
      <c r="AC2" s="5"/>
      <c r="AD2" s="5"/>
      <c r="AE2" s="5"/>
      <c r="AF2" s="5"/>
      <c r="AG2" s="5" t="s">
        <v>245</v>
      </c>
      <c r="AH2" s="5"/>
      <c r="AI2" s="5"/>
      <c r="AJ2" s="5" t="s">
        <v>245</v>
      </c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 t="s">
        <v>245</v>
      </c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 t="s">
        <v>245</v>
      </c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16">
        <f>COUNTA(E2:CQ2)</f>
        <v>6</v>
      </c>
    </row>
    <row r="3" spans="1:96" s="15" customFormat="1" ht="15.75" customHeight="1">
      <c r="A3" s="28" t="s">
        <v>193</v>
      </c>
      <c r="B3" s="11" t="s">
        <v>168</v>
      </c>
      <c r="C3" s="31" t="s">
        <v>141</v>
      </c>
      <c r="D3" s="6" t="s">
        <v>10</v>
      </c>
      <c r="E3" s="6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 t="s">
        <v>18</v>
      </c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 t="s">
        <v>245</v>
      </c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16">
        <f>COUNTA(E3:CQ3)</f>
        <v>2</v>
      </c>
    </row>
    <row r="4" spans="1:96" s="15" customFormat="1" ht="31.5" customHeight="1">
      <c r="A4" s="29" t="s">
        <v>193</v>
      </c>
      <c r="B4" s="32" t="s">
        <v>20</v>
      </c>
      <c r="C4" s="14" t="s">
        <v>251</v>
      </c>
      <c r="D4" s="9" t="s">
        <v>4</v>
      </c>
      <c r="E4" s="7"/>
      <c r="F4" s="8"/>
      <c r="G4" s="8"/>
      <c r="H4" s="8"/>
      <c r="I4" s="8"/>
      <c r="J4" s="8"/>
      <c r="K4" s="8"/>
      <c r="L4" s="8" t="s">
        <v>245</v>
      </c>
      <c r="M4" s="8"/>
      <c r="N4" s="8" t="s">
        <v>245</v>
      </c>
      <c r="O4" s="8"/>
      <c r="P4" s="8"/>
      <c r="Q4" s="8"/>
      <c r="R4" s="8"/>
      <c r="S4" s="8"/>
      <c r="T4" s="8"/>
      <c r="U4" s="8"/>
      <c r="V4" s="8"/>
      <c r="W4" s="8" t="s">
        <v>245</v>
      </c>
      <c r="X4" s="8"/>
      <c r="Y4" s="8"/>
      <c r="Z4" s="8"/>
      <c r="AA4" s="8"/>
      <c r="AB4" s="8"/>
      <c r="AC4" s="8"/>
      <c r="AD4" s="8"/>
      <c r="AE4" s="8"/>
      <c r="AF4" s="8"/>
      <c r="AG4" s="8"/>
      <c r="AH4" s="8" t="s">
        <v>245</v>
      </c>
      <c r="AI4" s="8"/>
      <c r="AJ4" s="8"/>
      <c r="AK4" s="8"/>
      <c r="AL4" s="8"/>
      <c r="AM4" s="8"/>
      <c r="AN4" s="8"/>
      <c r="AO4" s="8"/>
      <c r="AP4" s="8"/>
      <c r="AQ4" s="8" t="s">
        <v>245</v>
      </c>
      <c r="AR4" s="8" t="s">
        <v>245</v>
      </c>
      <c r="AS4" s="8"/>
      <c r="AT4" s="8"/>
      <c r="AU4" s="8"/>
      <c r="AV4" s="8" t="s">
        <v>245</v>
      </c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 t="s">
        <v>245</v>
      </c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 t="s">
        <v>18</v>
      </c>
      <c r="CI4" s="8"/>
      <c r="CJ4" s="8"/>
      <c r="CK4" s="8"/>
      <c r="CL4" s="8"/>
      <c r="CM4" s="8" t="s">
        <v>245</v>
      </c>
      <c r="CN4" s="8"/>
      <c r="CO4" s="8"/>
      <c r="CP4" s="8"/>
      <c r="CQ4" s="8"/>
      <c r="CR4" s="15">
        <f>COUNTA(E4:CQ4)</f>
        <v>10</v>
      </c>
    </row>
    <row r="5" spans="1:96" s="15" customFormat="1" ht="15.75">
      <c r="A5" s="30" t="s">
        <v>193</v>
      </c>
      <c r="B5" s="17"/>
      <c r="C5" s="33" t="s">
        <v>139</v>
      </c>
      <c r="D5" s="19" t="s">
        <v>18</v>
      </c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21">
        <f aca="true" t="shared" si="0" ref="CR5:CR37">COUNTA(E5:CQ5)</f>
        <v>0</v>
      </c>
    </row>
    <row r="6" spans="1:96" s="15" customFormat="1" ht="15.75" customHeight="1">
      <c r="A6" s="29" t="s">
        <v>194</v>
      </c>
      <c r="B6" s="32" t="s">
        <v>21</v>
      </c>
      <c r="C6" s="32" t="s">
        <v>19</v>
      </c>
      <c r="D6" s="9" t="s">
        <v>4</v>
      </c>
      <c r="E6" s="9"/>
      <c r="F6" s="8"/>
      <c r="G6" s="8"/>
      <c r="H6" s="8"/>
      <c r="I6" s="8"/>
      <c r="J6" s="8"/>
      <c r="K6" s="8"/>
      <c r="L6" s="8"/>
      <c r="M6" s="8"/>
      <c r="N6" s="8"/>
      <c r="O6" s="8" t="s">
        <v>245</v>
      </c>
      <c r="P6" s="8"/>
      <c r="Q6" s="8"/>
      <c r="R6" s="8" t="s">
        <v>245</v>
      </c>
      <c r="S6" s="8"/>
      <c r="T6" s="8"/>
      <c r="U6" s="8"/>
      <c r="V6" s="8"/>
      <c r="W6" s="8"/>
      <c r="X6" s="8"/>
      <c r="Y6" s="8"/>
      <c r="Z6" s="8" t="s">
        <v>245</v>
      </c>
      <c r="AA6" s="8"/>
      <c r="AB6" s="8" t="s">
        <v>245</v>
      </c>
      <c r="AC6" s="8"/>
      <c r="AD6" s="8"/>
      <c r="AE6" s="8"/>
      <c r="AF6" s="8"/>
      <c r="AG6" s="8"/>
      <c r="AH6" s="8"/>
      <c r="AI6" s="8"/>
      <c r="AJ6" s="8"/>
      <c r="AK6" s="8" t="s">
        <v>18</v>
      </c>
      <c r="AL6" s="8"/>
      <c r="AM6" s="8"/>
      <c r="AN6" s="8"/>
      <c r="AO6" s="8" t="s">
        <v>245</v>
      </c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 t="s">
        <v>245</v>
      </c>
      <c r="BG6" s="8"/>
      <c r="BH6" s="8"/>
      <c r="BI6" s="8"/>
      <c r="BJ6" s="8"/>
      <c r="BK6" s="8"/>
      <c r="BL6" s="8"/>
      <c r="BM6" s="8"/>
      <c r="BN6" s="8" t="s">
        <v>245</v>
      </c>
      <c r="BO6" s="8"/>
      <c r="BP6" s="8"/>
      <c r="BQ6" s="8"/>
      <c r="BR6" s="8"/>
      <c r="BS6" s="8"/>
      <c r="BT6" s="8"/>
      <c r="BU6" s="8"/>
      <c r="BV6" s="8" t="s">
        <v>245</v>
      </c>
      <c r="BW6" s="8"/>
      <c r="BX6" s="8"/>
      <c r="BY6" s="8" t="s">
        <v>245</v>
      </c>
      <c r="BZ6" s="8"/>
      <c r="CA6" s="8"/>
      <c r="CB6" s="8"/>
      <c r="CC6" s="8"/>
      <c r="CD6" s="8"/>
      <c r="CE6" s="8"/>
      <c r="CF6" s="8"/>
      <c r="CG6" s="8"/>
      <c r="CH6" s="8"/>
      <c r="CI6" s="8" t="s">
        <v>245</v>
      </c>
      <c r="CJ6" s="8"/>
      <c r="CK6" s="8"/>
      <c r="CL6" s="8"/>
      <c r="CM6" s="8"/>
      <c r="CN6" s="8"/>
      <c r="CO6" s="8"/>
      <c r="CP6" s="8"/>
      <c r="CQ6" s="8"/>
      <c r="CR6" s="15">
        <f t="shared" si="0"/>
        <v>11</v>
      </c>
    </row>
    <row r="7" spans="1:96" s="15" customFormat="1" ht="15.75">
      <c r="A7" s="28" t="s">
        <v>195</v>
      </c>
      <c r="B7" s="31" t="s">
        <v>28</v>
      </c>
      <c r="C7" s="31" t="s">
        <v>12</v>
      </c>
      <c r="D7" s="6" t="s">
        <v>10</v>
      </c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 t="s">
        <v>245</v>
      </c>
      <c r="AS7" s="5"/>
      <c r="AT7" s="5"/>
      <c r="AU7" s="5"/>
      <c r="AV7" s="5"/>
      <c r="AW7" s="5"/>
      <c r="AX7" s="5" t="s">
        <v>18</v>
      </c>
      <c r="AY7" s="5"/>
      <c r="AZ7" s="5"/>
      <c r="BA7" s="5"/>
      <c r="BB7" s="5"/>
      <c r="BC7" s="5"/>
      <c r="BD7" s="5"/>
      <c r="BE7" s="5"/>
      <c r="BF7" s="5"/>
      <c r="BG7" s="5"/>
      <c r="BH7" s="5"/>
      <c r="BI7" s="5" t="s">
        <v>245</v>
      </c>
      <c r="BJ7" s="5"/>
      <c r="BK7" s="5" t="s">
        <v>245</v>
      </c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16">
        <f t="shared" si="0"/>
        <v>4</v>
      </c>
    </row>
    <row r="8" spans="1:96" s="15" customFormat="1" ht="15.75" customHeight="1">
      <c r="A8" s="28" t="s">
        <v>196</v>
      </c>
      <c r="B8" s="31" t="s">
        <v>28</v>
      </c>
      <c r="C8" s="31" t="s">
        <v>13</v>
      </c>
      <c r="D8" s="6" t="s">
        <v>10</v>
      </c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 t="s">
        <v>245</v>
      </c>
      <c r="AS8" s="5"/>
      <c r="AT8" s="5"/>
      <c r="AU8" s="5"/>
      <c r="AV8" s="5"/>
      <c r="AW8" s="5"/>
      <c r="AX8" s="5" t="s">
        <v>18</v>
      </c>
      <c r="AY8" s="5"/>
      <c r="AZ8" s="5"/>
      <c r="BA8" s="5"/>
      <c r="BB8" s="5"/>
      <c r="BC8" s="5"/>
      <c r="BD8" s="5"/>
      <c r="BE8" s="5"/>
      <c r="BF8" s="5"/>
      <c r="BG8" s="5"/>
      <c r="BH8" s="5"/>
      <c r="BI8" s="5" t="s">
        <v>245</v>
      </c>
      <c r="BJ8" s="5"/>
      <c r="BK8" s="5" t="s">
        <v>245</v>
      </c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16">
        <f t="shared" si="0"/>
        <v>4</v>
      </c>
    </row>
    <row r="9" spans="1:96" s="15" customFormat="1" ht="32.25" customHeight="1">
      <c r="A9" s="29" t="s">
        <v>197</v>
      </c>
      <c r="B9" s="10" t="s">
        <v>150</v>
      </c>
      <c r="C9" s="14" t="s">
        <v>169</v>
      </c>
      <c r="D9" s="9" t="s">
        <v>4</v>
      </c>
      <c r="E9" s="9"/>
      <c r="F9" s="8"/>
      <c r="G9" s="8" t="s">
        <v>245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 t="s">
        <v>250</v>
      </c>
      <c r="T9" s="8" t="s">
        <v>245</v>
      </c>
      <c r="U9" s="8"/>
      <c r="V9" s="8"/>
      <c r="W9" s="8"/>
      <c r="X9" s="8"/>
      <c r="Y9" s="8" t="s">
        <v>245</v>
      </c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 t="s">
        <v>245</v>
      </c>
      <c r="AN9" s="8"/>
      <c r="AO9" s="8"/>
      <c r="AP9" s="8"/>
      <c r="AQ9" s="8" t="s">
        <v>245</v>
      </c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 t="s">
        <v>18</v>
      </c>
      <c r="BF9" s="8"/>
      <c r="BG9" s="8"/>
      <c r="BH9" s="8"/>
      <c r="BI9" s="8"/>
      <c r="BJ9" s="8"/>
      <c r="BK9" s="8"/>
      <c r="BL9" s="8"/>
      <c r="BM9" s="8"/>
      <c r="BN9" s="8"/>
      <c r="BO9" s="8"/>
      <c r="BP9" s="8" t="s">
        <v>245</v>
      </c>
      <c r="BQ9" s="8"/>
      <c r="BR9" s="8" t="s">
        <v>245</v>
      </c>
      <c r="BS9" s="8"/>
      <c r="BT9" s="8"/>
      <c r="BU9" s="8"/>
      <c r="BV9" s="8"/>
      <c r="BW9" s="8"/>
      <c r="BX9" s="8"/>
      <c r="BY9" s="8"/>
      <c r="BZ9" s="8" t="s">
        <v>245</v>
      </c>
      <c r="CA9" s="8"/>
      <c r="CB9" s="8"/>
      <c r="CC9" s="8"/>
      <c r="CD9" s="8" t="s">
        <v>245</v>
      </c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15">
        <f t="shared" si="0"/>
        <v>11</v>
      </c>
    </row>
    <row r="10" spans="1:96" s="15" customFormat="1" ht="15.75">
      <c r="A10" s="30" t="s">
        <v>197</v>
      </c>
      <c r="B10" s="17" t="s">
        <v>198</v>
      </c>
      <c r="C10" s="33" t="s">
        <v>113</v>
      </c>
      <c r="D10" s="19" t="s">
        <v>18</v>
      </c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1">
        <f t="shared" si="0"/>
        <v>0</v>
      </c>
    </row>
    <row r="11" spans="1:96" s="15" customFormat="1" ht="15.75">
      <c r="A11" s="30" t="s">
        <v>200</v>
      </c>
      <c r="B11" s="17" t="s">
        <v>199</v>
      </c>
      <c r="C11" s="33" t="s">
        <v>119</v>
      </c>
      <c r="D11" s="19" t="s">
        <v>18</v>
      </c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1">
        <f t="shared" si="0"/>
        <v>0</v>
      </c>
    </row>
    <row r="12" spans="1:96" s="15" customFormat="1" ht="15.75" customHeight="1">
      <c r="A12" s="30" t="s">
        <v>200</v>
      </c>
      <c r="B12" s="17" t="s">
        <v>23</v>
      </c>
      <c r="C12" s="33" t="s">
        <v>124</v>
      </c>
      <c r="D12" s="19" t="s">
        <v>18</v>
      </c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1">
        <f t="shared" si="0"/>
        <v>0</v>
      </c>
    </row>
    <row r="13" spans="1:96" s="15" customFormat="1" ht="15.75" customHeight="1">
      <c r="A13" s="28" t="s">
        <v>201</v>
      </c>
      <c r="B13" s="11" t="s">
        <v>142</v>
      </c>
      <c r="C13" s="31" t="s">
        <v>170</v>
      </c>
      <c r="D13" s="6" t="s">
        <v>10</v>
      </c>
      <c r="E13" s="6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 t="s">
        <v>245</v>
      </c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 t="s">
        <v>245</v>
      </c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 t="s">
        <v>18</v>
      </c>
      <c r="CO13" s="5"/>
      <c r="CP13" s="5"/>
      <c r="CQ13" s="5"/>
      <c r="CR13" s="16">
        <f t="shared" si="0"/>
        <v>3</v>
      </c>
    </row>
    <row r="14" spans="1:96" s="15" customFormat="1" ht="15.75" customHeight="1">
      <c r="A14" s="28" t="s">
        <v>202</v>
      </c>
      <c r="B14" s="11" t="s">
        <v>142</v>
      </c>
      <c r="C14" s="34" t="s">
        <v>171</v>
      </c>
      <c r="D14" s="6" t="s">
        <v>10</v>
      </c>
      <c r="E14" s="6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 t="s">
        <v>245</v>
      </c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 t="s">
        <v>245</v>
      </c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 t="s">
        <v>18</v>
      </c>
      <c r="CO14" s="5"/>
      <c r="CP14" s="5"/>
      <c r="CQ14" s="5"/>
      <c r="CR14" s="16">
        <f t="shared" si="0"/>
        <v>3</v>
      </c>
    </row>
    <row r="15" spans="1:96" s="15" customFormat="1" ht="15.75" customHeight="1">
      <c r="A15" s="30" t="s">
        <v>203</v>
      </c>
      <c r="B15" s="17"/>
      <c r="C15" s="33" t="s">
        <v>114</v>
      </c>
      <c r="D15" s="19" t="s">
        <v>18</v>
      </c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1">
        <f t="shared" si="0"/>
        <v>0</v>
      </c>
    </row>
    <row r="16" spans="1:96" s="15" customFormat="1" ht="15.75" customHeight="1">
      <c r="A16" s="30" t="s">
        <v>203</v>
      </c>
      <c r="B16" s="17"/>
      <c r="C16" s="33" t="s">
        <v>129</v>
      </c>
      <c r="D16" s="19" t="s">
        <v>18</v>
      </c>
      <c r="E16" s="19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1">
        <f t="shared" si="0"/>
        <v>0</v>
      </c>
    </row>
    <row r="17" spans="1:96" s="15" customFormat="1" ht="31.5" customHeight="1">
      <c r="A17" s="29" t="s">
        <v>204</v>
      </c>
      <c r="B17" s="10" t="s">
        <v>22</v>
      </c>
      <c r="C17" s="14" t="s">
        <v>172</v>
      </c>
      <c r="D17" s="9" t="s">
        <v>4</v>
      </c>
      <c r="E17" s="9"/>
      <c r="F17" s="8"/>
      <c r="G17" s="8"/>
      <c r="H17" s="8"/>
      <c r="I17" s="8"/>
      <c r="J17" s="8"/>
      <c r="K17" s="8"/>
      <c r="L17" s="8" t="s">
        <v>245</v>
      </c>
      <c r="M17" s="8"/>
      <c r="N17" s="8" t="s">
        <v>245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245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 t="s">
        <v>245</v>
      </c>
      <c r="AS17" s="8"/>
      <c r="AT17" s="8"/>
      <c r="AU17" s="8"/>
      <c r="AV17" s="8"/>
      <c r="AW17" s="8" t="s">
        <v>245</v>
      </c>
      <c r="AX17" s="8"/>
      <c r="AY17" s="8"/>
      <c r="AZ17" s="8"/>
      <c r="BA17" s="8"/>
      <c r="BB17" s="8"/>
      <c r="BC17" s="8"/>
      <c r="BD17" s="8" t="s">
        <v>250</v>
      </c>
      <c r="BE17" s="8" t="s">
        <v>245</v>
      </c>
      <c r="BF17" s="8"/>
      <c r="BG17" s="8"/>
      <c r="BH17" s="8" t="s">
        <v>245</v>
      </c>
      <c r="BI17" s="8"/>
      <c r="BJ17" s="8"/>
      <c r="BK17" s="8"/>
      <c r="BL17" s="8"/>
      <c r="BM17" s="8"/>
      <c r="BN17" s="8"/>
      <c r="BO17" s="8"/>
      <c r="BP17" s="8" t="s">
        <v>245</v>
      </c>
      <c r="BQ17" s="8" t="s">
        <v>245</v>
      </c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 t="s">
        <v>18</v>
      </c>
      <c r="CE17" s="8"/>
      <c r="CF17" s="8" t="s">
        <v>245</v>
      </c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15">
        <f t="shared" si="0"/>
        <v>12</v>
      </c>
    </row>
    <row r="18" spans="1:96" s="15" customFormat="1" ht="15.75" customHeight="1">
      <c r="A18" s="30" t="s">
        <v>205</v>
      </c>
      <c r="B18" s="17"/>
      <c r="C18" s="33" t="s">
        <v>120</v>
      </c>
      <c r="D18" s="19" t="s">
        <v>18</v>
      </c>
      <c r="E18" s="19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1">
        <f t="shared" si="0"/>
        <v>0</v>
      </c>
    </row>
    <row r="19" spans="1:96" s="15" customFormat="1" ht="15.75" customHeight="1">
      <c r="A19" s="30" t="s">
        <v>205</v>
      </c>
      <c r="B19" s="17"/>
      <c r="C19" s="33" t="s">
        <v>125</v>
      </c>
      <c r="D19" s="19" t="s">
        <v>18</v>
      </c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1">
        <f t="shared" si="0"/>
        <v>0</v>
      </c>
    </row>
    <row r="20" spans="1:96" s="15" customFormat="1" ht="15.75" customHeight="1">
      <c r="A20" s="29" t="s">
        <v>205</v>
      </c>
      <c r="B20" s="32" t="s">
        <v>22</v>
      </c>
      <c r="C20" s="14" t="s">
        <v>5</v>
      </c>
      <c r="D20" s="9" t="s">
        <v>4</v>
      </c>
      <c r="E20" s="7"/>
      <c r="F20" s="8"/>
      <c r="G20" s="8"/>
      <c r="H20" s="8"/>
      <c r="I20" s="8"/>
      <c r="J20" s="8" t="s">
        <v>245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 t="s">
        <v>245</v>
      </c>
      <c r="AB20" s="8" t="s">
        <v>245</v>
      </c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 t="s">
        <v>245</v>
      </c>
      <c r="AV20" s="8"/>
      <c r="AW20" s="8"/>
      <c r="AX20" s="8"/>
      <c r="AY20" s="8" t="s">
        <v>18</v>
      </c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 t="s">
        <v>245</v>
      </c>
      <c r="CA20" s="8"/>
      <c r="CB20" s="8"/>
      <c r="CC20" s="8"/>
      <c r="CD20" s="8"/>
      <c r="CE20" s="8"/>
      <c r="CF20" s="8"/>
      <c r="CG20" s="8" t="s">
        <v>245</v>
      </c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15">
        <f t="shared" si="0"/>
        <v>7</v>
      </c>
    </row>
    <row r="21" spans="1:96" s="15" customFormat="1" ht="15.75" customHeight="1">
      <c r="A21" s="30" t="s">
        <v>206</v>
      </c>
      <c r="B21" s="17"/>
      <c r="C21" s="33" t="s">
        <v>115</v>
      </c>
      <c r="D21" s="19" t="s">
        <v>18</v>
      </c>
      <c r="E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1">
        <f t="shared" si="0"/>
        <v>0</v>
      </c>
    </row>
    <row r="22" spans="1:96" s="16" customFormat="1" ht="15.75" customHeight="1">
      <c r="A22" s="28" t="s">
        <v>207</v>
      </c>
      <c r="B22" s="11" t="s">
        <v>147</v>
      </c>
      <c r="C22" s="31" t="s">
        <v>173</v>
      </c>
      <c r="D22" s="4" t="s">
        <v>9</v>
      </c>
      <c r="E22" s="6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 t="s">
        <v>245</v>
      </c>
      <c r="AG22" s="5" t="s">
        <v>245</v>
      </c>
      <c r="AH22" s="5"/>
      <c r="AI22" s="5"/>
      <c r="AJ22" s="5" t="s">
        <v>245</v>
      </c>
      <c r="AK22" s="5" t="s">
        <v>245</v>
      </c>
      <c r="AL22" s="5" t="s">
        <v>18</v>
      </c>
      <c r="AM22" s="5"/>
      <c r="AN22" s="5"/>
      <c r="AO22" s="5" t="s">
        <v>245</v>
      </c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 t="s">
        <v>245</v>
      </c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6">
        <f t="shared" si="0"/>
        <v>7</v>
      </c>
    </row>
    <row r="23" spans="1:96" s="15" customFormat="1" ht="15.75" customHeight="1">
      <c r="A23" s="28" t="s">
        <v>208</v>
      </c>
      <c r="B23" s="11" t="s">
        <v>147</v>
      </c>
      <c r="C23" s="31" t="s">
        <v>174</v>
      </c>
      <c r="D23" s="4" t="s">
        <v>9</v>
      </c>
      <c r="E23" s="6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 t="s">
        <v>18</v>
      </c>
      <c r="AG23" s="5" t="s">
        <v>245</v>
      </c>
      <c r="AH23" s="5"/>
      <c r="AI23" s="5"/>
      <c r="AJ23" s="5" t="s">
        <v>245</v>
      </c>
      <c r="AK23" s="5" t="s">
        <v>245</v>
      </c>
      <c r="AL23" s="5" t="s">
        <v>245</v>
      </c>
      <c r="AM23" s="5"/>
      <c r="AN23" s="5"/>
      <c r="AO23" s="5" t="s">
        <v>245</v>
      </c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 t="s">
        <v>245</v>
      </c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6">
        <f t="shared" si="0"/>
        <v>7</v>
      </c>
    </row>
    <row r="24" spans="1:96" s="16" customFormat="1" ht="15.75" customHeight="1">
      <c r="A24" s="28" t="s">
        <v>209</v>
      </c>
      <c r="B24" s="12" t="s">
        <v>162</v>
      </c>
      <c r="C24" s="31" t="s">
        <v>175</v>
      </c>
      <c r="D24" s="4" t="s">
        <v>9</v>
      </c>
      <c r="E24" s="4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 t="s">
        <v>250</v>
      </c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 t="s">
        <v>245</v>
      </c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 t="s">
        <v>245</v>
      </c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 t="s">
        <v>245</v>
      </c>
      <c r="BQ24" s="5"/>
      <c r="BR24" s="5"/>
      <c r="BS24" s="5"/>
      <c r="BT24" s="5" t="s">
        <v>18</v>
      </c>
      <c r="BU24" s="5" t="s">
        <v>245</v>
      </c>
      <c r="BV24" s="5"/>
      <c r="BW24" s="5"/>
      <c r="BX24" s="5"/>
      <c r="BY24" s="5"/>
      <c r="BZ24" s="5"/>
      <c r="CA24" s="5"/>
      <c r="CB24" s="5"/>
      <c r="CC24" s="5"/>
      <c r="CD24" s="5" t="s">
        <v>245</v>
      </c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6">
        <f t="shared" si="0"/>
        <v>7</v>
      </c>
    </row>
    <row r="25" spans="1:96" s="16" customFormat="1" ht="15.75" customHeight="1">
      <c r="A25" s="28" t="s">
        <v>210</v>
      </c>
      <c r="B25" s="11" t="s">
        <v>162</v>
      </c>
      <c r="C25" s="31" t="s">
        <v>175</v>
      </c>
      <c r="D25" s="4" t="s">
        <v>9</v>
      </c>
      <c r="E25" s="6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 t="s">
        <v>250</v>
      </c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 t="s">
        <v>245</v>
      </c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 t="s">
        <v>245</v>
      </c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 t="s">
        <v>245</v>
      </c>
      <c r="BQ25" s="5"/>
      <c r="BR25" s="5"/>
      <c r="BS25" s="5"/>
      <c r="BT25" s="5" t="s">
        <v>18</v>
      </c>
      <c r="BU25" s="5" t="s">
        <v>245</v>
      </c>
      <c r="BV25" s="5"/>
      <c r="BW25" s="5"/>
      <c r="BX25" s="5"/>
      <c r="BY25" s="5"/>
      <c r="BZ25" s="5"/>
      <c r="CA25" s="5"/>
      <c r="CB25" s="5"/>
      <c r="CC25" s="5"/>
      <c r="CD25" s="5" t="s">
        <v>245</v>
      </c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6">
        <f t="shared" si="0"/>
        <v>7</v>
      </c>
    </row>
    <row r="26" spans="1:96" s="16" customFormat="1" ht="15.75" customHeight="1">
      <c r="A26" s="29" t="s">
        <v>211</v>
      </c>
      <c r="B26" s="10" t="s">
        <v>151</v>
      </c>
      <c r="C26" s="32" t="s">
        <v>176</v>
      </c>
      <c r="D26" s="9" t="s">
        <v>4</v>
      </c>
      <c r="E26" s="9"/>
      <c r="F26" s="8"/>
      <c r="G26" s="8"/>
      <c r="H26" s="8"/>
      <c r="I26" s="8" t="s">
        <v>245</v>
      </c>
      <c r="J26" s="8"/>
      <c r="K26" s="8"/>
      <c r="L26" s="8"/>
      <c r="M26" s="8"/>
      <c r="N26" s="8"/>
      <c r="O26" s="8" t="s">
        <v>245</v>
      </c>
      <c r="P26" s="8"/>
      <c r="Q26" s="8"/>
      <c r="R26" s="8"/>
      <c r="S26" s="8"/>
      <c r="T26" s="8"/>
      <c r="U26" s="8"/>
      <c r="V26" s="8"/>
      <c r="W26" s="8" t="s">
        <v>18</v>
      </c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 t="s">
        <v>245</v>
      </c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 t="s">
        <v>245</v>
      </c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 t="s">
        <v>245</v>
      </c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15">
        <f t="shared" si="0"/>
        <v>6</v>
      </c>
    </row>
    <row r="27" spans="1:96" s="16" customFormat="1" ht="15.75" customHeight="1">
      <c r="A27" s="30" t="s">
        <v>212</v>
      </c>
      <c r="B27" s="17"/>
      <c r="C27" s="33" t="s">
        <v>121</v>
      </c>
      <c r="D27" s="19" t="s">
        <v>18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1">
        <f t="shared" si="0"/>
        <v>0</v>
      </c>
    </row>
    <row r="28" spans="1:96" s="16" customFormat="1" ht="15.75" customHeight="1">
      <c r="A28" s="30" t="s">
        <v>211</v>
      </c>
      <c r="B28" s="17"/>
      <c r="C28" s="33" t="s">
        <v>126</v>
      </c>
      <c r="D28" s="19" t="s">
        <v>18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1">
        <f t="shared" si="0"/>
        <v>0</v>
      </c>
    </row>
    <row r="29" spans="1:96" s="16" customFormat="1" ht="15.75" customHeight="1">
      <c r="A29" s="30" t="s">
        <v>211</v>
      </c>
      <c r="B29" s="17"/>
      <c r="C29" s="33" t="s">
        <v>131</v>
      </c>
      <c r="D29" s="19" t="s">
        <v>18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1">
        <f t="shared" si="0"/>
        <v>0</v>
      </c>
    </row>
    <row r="30" spans="1:96" s="16" customFormat="1" ht="15.75" customHeight="1">
      <c r="A30" s="30"/>
      <c r="B30" s="17"/>
      <c r="C30" s="33" t="s">
        <v>133</v>
      </c>
      <c r="D30" s="19" t="s">
        <v>18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1">
        <f t="shared" si="0"/>
        <v>0</v>
      </c>
    </row>
    <row r="31" spans="1:96" s="16" customFormat="1" ht="15.75" customHeight="1">
      <c r="A31" s="29" t="s">
        <v>213</v>
      </c>
      <c r="B31" s="10" t="s">
        <v>23</v>
      </c>
      <c r="C31" s="32" t="s">
        <v>6</v>
      </c>
      <c r="D31" s="9" t="s">
        <v>4</v>
      </c>
      <c r="E31" s="9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 t="s">
        <v>18</v>
      </c>
      <c r="V31" s="8"/>
      <c r="W31" s="8"/>
      <c r="X31" s="8"/>
      <c r="Y31" s="8"/>
      <c r="Z31" s="8"/>
      <c r="AA31" s="8"/>
      <c r="AB31" s="8"/>
      <c r="AC31" s="8"/>
      <c r="AD31" s="8"/>
      <c r="AE31" s="8" t="s">
        <v>245</v>
      </c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 t="s">
        <v>245</v>
      </c>
      <c r="AT31" s="8" t="s">
        <v>245</v>
      </c>
      <c r="AU31" s="8"/>
      <c r="AV31" s="8"/>
      <c r="AW31" s="8"/>
      <c r="AX31" s="8"/>
      <c r="AY31" s="8"/>
      <c r="AZ31" s="8"/>
      <c r="BA31" s="8" t="s">
        <v>245</v>
      </c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 t="s">
        <v>245</v>
      </c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15">
        <f t="shared" si="0"/>
        <v>6</v>
      </c>
    </row>
    <row r="32" spans="1:96" s="16" customFormat="1" ht="15.75" customHeight="1">
      <c r="A32" s="30" t="s">
        <v>213</v>
      </c>
      <c r="B32" s="17"/>
      <c r="C32" s="33" t="s">
        <v>116</v>
      </c>
      <c r="D32" s="19" t="s">
        <v>18</v>
      </c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1">
        <f t="shared" si="0"/>
        <v>0</v>
      </c>
    </row>
    <row r="33" spans="1:96" s="16" customFormat="1" ht="15.75" customHeight="1">
      <c r="A33" s="28" t="s">
        <v>213</v>
      </c>
      <c r="B33" s="31" t="s">
        <v>27</v>
      </c>
      <c r="C33" s="31" t="s">
        <v>163</v>
      </c>
      <c r="D33" s="4" t="s">
        <v>9</v>
      </c>
      <c r="E33" s="4"/>
      <c r="F33" s="5"/>
      <c r="G33" s="5"/>
      <c r="H33" s="5"/>
      <c r="I33" s="5"/>
      <c r="J33" s="5"/>
      <c r="K33" s="5"/>
      <c r="L33" s="5"/>
      <c r="M33" s="5"/>
      <c r="N33" s="5"/>
      <c r="O33" s="5" t="s">
        <v>250</v>
      </c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 t="s">
        <v>18</v>
      </c>
      <c r="AC33" s="5"/>
      <c r="AD33" s="5"/>
      <c r="AE33" s="5"/>
      <c r="AF33" s="5" t="s">
        <v>245</v>
      </c>
      <c r="AG33" s="5"/>
      <c r="AH33" s="5"/>
      <c r="AI33" s="5"/>
      <c r="AJ33" s="5"/>
      <c r="AK33" s="5"/>
      <c r="AL33" s="5" t="s">
        <v>245</v>
      </c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 t="s">
        <v>245</v>
      </c>
      <c r="BQ33" s="5"/>
      <c r="BR33" s="5" t="s">
        <v>245</v>
      </c>
      <c r="BS33" s="5"/>
      <c r="BT33" s="5" t="s">
        <v>245</v>
      </c>
      <c r="BU33" s="5"/>
      <c r="BV33" s="5" t="s">
        <v>245</v>
      </c>
      <c r="BW33" s="5"/>
      <c r="BX33" s="5"/>
      <c r="BY33" s="5"/>
      <c r="BZ33" s="5"/>
      <c r="CA33" s="5"/>
      <c r="CB33" s="5"/>
      <c r="CC33" s="5"/>
      <c r="CD33" s="5" t="s">
        <v>245</v>
      </c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6">
        <f t="shared" si="0"/>
        <v>9</v>
      </c>
    </row>
    <row r="34" spans="1:96" s="16" customFormat="1" ht="15.75" customHeight="1">
      <c r="A34" s="29" t="s">
        <v>214</v>
      </c>
      <c r="B34" s="10" t="s">
        <v>152</v>
      </c>
      <c r="C34" s="32" t="s">
        <v>177</v>
      </c>
      <c r="D34" s="9" t="s">
        <v>4</v>
      </c>
      <c r="E34" s="9"/>
      <c r="F34" s="8"/>
      <c r="G34" s="8"/>
      <c r="H34" s="8"/>
      <c r="I34" s="8" t="s">
        <v>245</v>
      </c>
      <c r="J34" s="8"/>
      <c r="K34" s="8"/>
      <c r="L34" s="8"/>
      <c r="M34" s="8"/>
      <c r="N34" s="8"/>
      <c r="O34" s="8"/>
      <c r="P34" s="8"/>
      <c r="Q34" s="8"/>
      <c r="R34" s="8" t="s">
        <v>245</v>
      </c>
      <c r="S34" s="8"/>
      <c r="T34" s="8"/>
      <c r="U34" s="8"/>
      <c r="V34" s="8"/>
      <c r="W34" s="8" t="s">
        <v>18</v>
      </c>
      <c r="X34" s="8"/>
      <c r="Y34" s="8"/>
      <c r="Z34" s="8" t="s">
        <v>245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 t="s">
        <v>245</v>
      </c>
      <c r="AL34" s="8"/>
      <c r="AM34" s="8"/>
      <c r="AN34" s="8"/>
      <c r="AO34" s="8" t="s">
        <v>245</v>
      </c>
      <c r="AP34" s="8"/>
      <c r="AQ34" s="8"/>
      <c r="AR34" s="8"/>
      <c r="AS34" s="8"/>
      <c r="AT34" s="8"/>
      <c r="AU34" s="8"/>
      <c r="AV34" s="8"/>
      <c r="AW34" s="8" t="s">
        <v>250</v>
      </c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 t="s">
        <v>245</v>
      </c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 t="s">
        <v>245</v>
      </c>
      <c r="CJ34" s="8"/>
      <c r="CK34" s="8"/>
      <c r="CL34" s="8"/>
      <c r="CM34" s="8"/>
      <c r="CN34" s="8"/>
      <c r="CO34" s="8"/>
      <c r="CP34" s="8" t="s">
        <v>245</v>
      </c>
      <c r="CQ34" s="8"/>
      <c r="CR34" s="15">
        <f t="shared" si="0"/>
        <v>10</v>
      </c>
    </row>
    <row r="35" spans="1:96" s="16" customFormat="1" ht="15.75" customHeight="1">
      <c r="A35" s="30"/>
      <c r="B35" s="17"/>
      <c r="C35" s="33" t="s">
        <v>135</v>
      </c>
      <c r="D35" s="19" t="s">
        <v>18</v>
      </c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1">
        <f t="shared" si="0"/>
        <v>0</v>
      </c>
    </row>
    <row r="36" spans="1:96" s="16" customFormat="1" ht="15.75" customHeight="1">
      <c r="A36" s="30" t="s">
        <v>214</v>
      </c>
      <c r="B36" s="17"/>
      <c r="C36" s="33" t="s">
        <v>122</v>
      </c>
      <c r="D36" s="19" t="s">
        <v>18</v>
      </c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1">
        <f t="shared" si="0"/>
        <v>0</v>
      </c>
    </row>
    <row r="37" spans="1:96" s="16" customFormat="1" ht="15.75" customHeight="1">
      <c r="A37" s="30" t="s">
        <v>214</v>
      </c>
      <c r="B37" s="17"/>
      <c r="C37" s="33" t="s">
        <v>127</v>
      </c>
      <c r="D37" s="19" t="s">
        <v>18</v>
      </c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1">
        <f t="shared" si="0"/>
        <v>0</v>
      </c>
    </row>
    <row r="38" spans="1:96" s="16" customFormat="1" ht="15.75" customHeight="1">
      <c r="A38" s="28" t="s">
        <v>215</v>
      </c>
      <c r="B38" s="31" t="s">
        <v>29</v>
      </c>
      <c r="C38" s="31" t="s">
        <v>12</v>
      </c>
      <c r="D38" s="6" t="s">
        <v>10</v>
      </c>
      <c r="E38" s="6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 t="s">
        <v>245</v>
      </c>
      <c r="X38" s="5"/>
      <c r="Y38" s="5"/>
      <c r="Z38" s="5"/>
      <c r="AA38" s="5"/>
      <c r="AB38" s="5"/>
      <c r="AC38" s="5" t="s">
        <v>245</v>
      </c>
      <c r="AD38" s="5"/>
      <c r="AE38" s="5"/>
      <c r="AF38" s="5" t="s">
        <v>18</v>
      </c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 t="s">
        <v>245</v>
      </c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16">
        <f aca="true" t="shared" si="1" ref="CR38:CR69">COUNTA(E38:CQ38)</f>
        <v>4</v>
      </c>
    </row>
    <row r="39" spans="1:96" s="16" customFormat="1" ht="15.75" customHeight="1">
      <c r="A39" s="28" t="s">
        <v>216</v>
      </c>
      <c r="B39" s="31" t="s">
        <v>29</v>
      </c>
      <c r="C39" s="31" t="s">
        <v>14</v>
      </c>
      <c r="D39" s="6" t="s">
        <v>10</v>
      </c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 t="s">
        <v>245</v>
      </c>
      <c r="X39" s="5"/>
      <c r="Y39" s="5"/>
      <c r="Z39" s="5"/>
      <c r="AA39" s="5"/>
      <c r="AB39" s="5"/>
      <c r="AC39" s="5" t="s">
        <v>245</v>
      </c>
      <c r="AD39" s="5"/>
      <c r="AE39" s="5"/>
      <c r="AF39" s="5" t="s">
        <v>245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 t="s">
        <v>18</v>
      </c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16">
        <f t="shared" si="1"/>
        <v>4</v>
      </c>
    </row>
    <row r="40" spans="1:96" s="16" customFormat="1" ht="15.75" customHeight="1">
      <c r="A40" s="29" t="s">
        <v>217</v>
      </c>
      <c r="B40" s="10" t="s">
        <v>153</v>
      </c>
      <c r="C40" s="32" t="s">
        <v>182</v>
      </c>
      <c r="D40" s="9" t="s">
        <v>4</v>
      </c>
      <c r="E40" s="9"/>
      <c r="F40" s="8"/>
      <c r="G40" s="8"/>
      <c r="H40" s="8"/>
      <c r="I40" s="8"/>
      <c r="J40" s="8" t="s">
        <v>18</v>
      </c>
      <c r="K40" s="8"/>
      <c r="L40" s="8" t="s">
        <v>245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 t="s">
        <v>245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 t="s">
        <v>245</v>
      </c>
      <c r="AL40" s="8"/>
      <c r="AM40" s="8"/>
      <c r="AN40" s="8"/>
      <c r="AO40" s="8"/>
      <c r="AP40" s="8"/>
      <c r="AQ40" s="8"/>
      <c r="AR40" s="8"/>
      <c r="AS40" s="8"/>
      <c r="AT40" s="8"/>
      <c r="AU40" s="8" t="s">
        <v>245</v>
      </c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 t="s">
        <v>245</v>
      </c>
      <c r="BJ40" s="8"/>
      <c r="BK40" s="8"/>
      <c r="BL40" s="8"/>
      <c r="BM40" s="8" t="s">
        <v>245</v>
      </c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15">
        <f t="shared" si="1"/>
        <v>7</v>
      </c>
    </row>
    <row r="41" spans="1:96" s="16" customFormat="1" ht="15.75" customHeight="1">
      <c r="A41" s="29" t="s">
        <v>217</v>
      </c>
      <c r="B41" s="10" t="s">
        <v>154</v>
      </c>
      <c r="C41" s="32" t="s">
        <v>183</v>
      </c>
      <c r="D41" s="9" t="s">
        <v>4</v>
      </c>
      <c r="E41" s="9" t="s">
        <v>250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 t="s">
        <v>18</v>
      </c>
      <c r="R41" s="8"/>
      <c r="S41" s="8" t="s">
        <v>245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 t="s">
        <v>245</v>
      </c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 t="s">
        <v>245</v>
      </c>
      <c r="BY41" s="8"/>
      <c r="BZ41" s="8"/>
      <c r="CA41" s="8"/>
      <c r="CB41" s="8"/>
      <c r="CC41" s="8" t="s">
        <v>245</v>
      </c>
      <c r="CD41" s="8"/>
      <c r="CE41" s="8"/>
      <c r="CF41" s="8"/>
      <c r="CG41" s="8"/>
      <c r="CH41" s="8"/>
      <c r="CI41" s="8"/>
      <c r="CJ41" s="8"/>
      <c r="CK41" s="8" t="s">
        <v>245</v>
      </c>
      <c r="CL41" s="8"/>
      <c r="CM41" s="8"/>
      <c r="CN41" s="8"/>
      <c r="CO41" s="8"/>
      <c r="CP41" s="8"/>
      <c r="CQ41" s="8"/>
      <c r="CR41" s="15">
        <f t="shared" si="1"/>
        <v>7</v>
      </c>
    </row>
    <row r="42" spans="1:96" s="16" customFormat="1" ht="15.75" customHeight="1">
      <c r="A42" s="30" t="s">
        <v>218</v>
      </c>
      <c r="B42" s="17"/>
      <c r="C42" s="33" t="s">
        <v>117</v>
      </c>
      <c r="D42" s="19" t="s">
        <v>18</v>
      </c>
      <c r="E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1">
        <f t="shared" si="1"/>
        <v>0</v>
      </c>
    </row>
    <row r="43" spans="1:96" s="16" customFormat="1" ht="15.75" customHeight="1">
      <c r="A43" s="28" t="s">
        <v>219</v>
      </c>
      <c r="B43" s="11" t="s">
        <v>143</v>
      </c>
      <c r="C43" s="31" t="s">
        <v>178</v>
      </c>
      <c r="D43" s="6" t="s">
        <v>10</v>
      </c>
      <c r="E43" s="6"/>
      <c r="F43" s="5"/>
      <c r="G43" s="5"/>
      <c r="H43" s="5"/>
      <c r="I43" s="5" t="s">
        <v>245</v>
      </c>
      <c r="J43" s="5"/>
      <c r="K43" s="5"/>
      <c r="L43" s="5"/>
      <c r="M43" s="5"/>
      <c r="N43" s="5"/>
      <c r="O43" s="5" t="s">
        <v>18</v>
      </c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 t="s">
        <v>245</v>
      </c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16">
        <f t="shared" si="1"/>
        <v>3</v>
      </c>
    </row>
    <row r="44" spans="1:96" s="16" customFormat="1" ht="15.75" customHeight="1">
      <c r="A44" s="28" t="s">
        <v>220</v>
      </c>
      <c r="B44" s="11" t="s">
        <v>143</v>
      </c>
      <c r="C44" s="31" t="s">
        <v>179</v>
      </c>
      <c r="D44" s="6" t="s">
        <v>10</v>
      </c>
      <c r="E44" s="6"/>
      <c r="F44" s="5"/>
      <c r="G44" s="5"/>
      <c r="H44" s="5"/>
      <c r="I44" s="5" t="s">
        <v>245</v>
      </c>
      <c r="J44" s="5"/>
      <c r="K44" s="5"/>
      <c r="L44" s="5"/>
      <c r="M44" s="5"/>
      <c r="N44" s="5"/>
      <c r="O44" s="5" t="s">
        <v>18</v>
      </c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 t="s">
        <v>245</v>
      </c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16">
        <f t="shared" si="1"/>
        <v>3</v>
      </c>
    </row>
    <row r="45" spans="1:96" s="16" customFormat="1" ht="15.75" customHeight="1">
      <c r="A45" s="30" t="s">
        <v>221</v>
      </c>
      <c r="B45" s="17"/>
      <c r="C45" s="33" t="s">
        <v>123</v>
      </c>
      <c r="D45" s="19" t="s">
        <v>18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1">
        <f t="shared" si="1"/>
        <v>0</v>
      </c>
    </row>
    <row r="46" spans="1:96" s="16" customFormat="1" ht="15.75" customHeight="1">
      <c r="A46" s="30" t="s">
        <v>221</v>
      </c>
      <c r="B46" s="17"/>
      <c r="C46" s="33" t="s">
        <v>128</v>
      </c>
      <c r="D46" s="19" t="s">
        <v>18</v>
      </c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1">
        <f t="shared" si="1"/>
        <v>0</v>
      </c>
    </row>
    <row r="47" spans="1:96" s="16" customFormat="1" ht="15.75" customHeight="1">
      <c r="A47" s="30" t="s">
        <v>221</v>
      </c>
      <c r="B47" s="17"/>
      <c r="C47" s="33" t="s">
        <v>130</v>
      </c>
      <c r="D47" s="19" t="s">
        <v>18</v>
      </c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1">
        <f t="shared" si="1"/>
        <v>0</v>
      </c>
    </row>
    <row r="48" spans="1:96" s="16" customFormat="1" ht="15.75" customHeight="1">
      <c r="A48" s="30"/>
      <c r="B48" s="17"/>
      <c r="C48" s="33" t="s">
        <v>134</v>
      </c>
      <c r="D48" s="19" t="s">
        <v>18</v>
      </c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1">
        <f t="shared" si="1"/>
        <v>0</v>
      </c>
    </row>
    <row r="49" spans="1:96" s="16" customFormat="1" ht="15.75" customHeight="1">
      <c r="A49" s="28" t="s">
        <v>220</v>
      </c>
      <c r="B49" s="11" t="s">
        <v>164</v>
      </c>
      <c r="C49" s="31" t="s">
        <v>165</v>
      </c>
      <c r="D49" s="4" t="s">
        <v>9</v>
      </c>
      <c r="E49" s="6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 t="s">
        <v>245</v>
      </c>
      <c r="X49" s="5"/>
      <c r="Y49" s="5"/>
      <c r="Z49" s="5"/>
      <c r="AA49" s="5"/>
      <c r="AB49" s="5"/>
      <c r="AC49" s="5"/>
      <c r="AD49" s="5"/>
      <c r="AE49" s="5"/>
      <c r="AF49" s="5" t="s">
        <v>245</v>
      </c>
      <c r="AG49" s="5" t="s">
        <v>245</v>
      </c>
      <c r="AH49" s="5"/>
      <c r="AI49" s="5"/>
      <c r="AJ49" s="5" t="s">
        <v>245</v>
      </c>
      <c r="AK49" s="5"/>
      <c r="AL49" s="5" t="s">
        <v>245</v>
      </c>
      <c r="AM49" s="5"/>
      <c r="AN49" s="5"/>
      <c r="AO49" s="5"/>
      <c r="AP49" s="5"/>
      <c r="AQ49" s="5"/>
      <c r="AR49" s="5" t="s">
        <v>245</v>
      </c>
      <c r="AS49" s="5"/>
      <c r="AT49" s="5"/>
      <c r="AU49" s="5"/>
      <c r="AV49" s="5"/>
      <c r="AW49" s="5"/>
      <c r="AX49" s="5" t="s">
        <v>18</v>
      </c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 t="s">
        <v>245</v>
      </c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 t="s">
        <v>245</v>
      </c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16">
        <f t="shared" si="1"/>
        <v>9</v>
      </c>
    </row>
    <row r="50" spans="1:96" s="16" customFormat="1" ht="15.75" customHeight="1">
      <c r="A50" s="28" t="s">
        <v>222</v>
      </c>
      <c r="B50" s="11" t="s">
        <v>27</v>
      </c>
      <c r="C50" s="31" t="s">
        <v>148</v>
      </c>
      <c r="D50" s="6" t="s">
        <v>10</v>
      </c>
      <c r="E50" s="6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 t="s">
        <v>245</v>
      </c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 t="s">
        <v>245</v>
      </c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 t="s">
        <v>245</v>
      </c>
      <c r="CM50" s="5"/>
      <c r="CN50" s="5" t="s">
        <v>18</v>
      </c>
      <c r="CO50" s="5"/>
      <c r="CP50" s="5"/>
      <c r="CQ50" s="5"/>
      <c r="CR50" s="16">
        <f t="shared" si="1"/>
        <v>4</v>
      </c>
    </row>
    <row r="51" spans="1:96" s="16" customFormat="1" ht="15.75" customHeight="1">
      <c r="A51" s="28" t="s">
        <v>223</v>
      </c>
      <c r="B51" s="11" t="s">
        <v>27</v>
      </c>
      <c r="C51" s="31" t="s">
        <v>149</v>
      </c>
      <c r="D51" s="6" t="s">
        <v>10</v>
      </c>
      <c r="E51" s="6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 t="s">
        <v>245</v>
      </c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 t="s">
        <v>245</v>
      </c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 t="s">
        <v>245</v>
      </c>
      <c r="CM51" s="5"/>
      <c r="CN51" s="5" t="s">
        <v>18</v>
      </c>
      <c r="CO51" s="5"/>
      <c r="CP51" s="5"/>
      <c r="CQ51" s="5"/>
      <c r="CR51" s="16">
        <f t="shared" si="1"/>
        <v>4</v>
      </c>
    </row>
    <row r="52" spans="1:96" s="16" customFormat="1" ht="31.5" customHeight="1">
      <c r="A52" s="29" t="s">
        <v>224</v>
      </c>
      <c r="B52" s="32" t="s">
        <v>24</v>
      </c>
      <c r="C52" s="14" t="s">
        <v>7</v>
      </c>
      <c r="D52" s="9" t="s">
        <v>4</v>
      </c>
      <c r="E52" s="7"/>
      <c r="F52" s="8"/>
      <c r="G52" s="8"/>
      <c r="H52" s="8"/>
      <c r="I52" s="8"/>
      <c r="J52" s="8" t="s">
        <v>245</v>
      </c>
      <c r="K52" s="8"/>
      <c r="L52" s="8" t="s">
        <v>245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 t="s">
        <v>18</v>
      </c>
      <c r="AZ52" s="8"/>
      <c r="BA52" s="8"/>
      <c r="BB52" s="8"/>
      <c r="BC52" s="8"/>
      <c r="BD52" s="8"/>
      <c r="BE52" s="8" t="s">
        <v>245</v>
      </c>
      <c r="BF52" s="8" t="s">
        <v>245</v>
      </c>
      <c r="BG52" s="8"/>
      <c r="BH52" s="8"/>
      <c r="BI52" s="8"/>
      <c r="BJ52" s="8"/>
      <c r="BK52" s="8"/>
      <c r="BL52" s="8"/>
      <c r="BM52" s="8"/>
      <c r="BN52" s="8"/>
      <c r="BO52" s="8"/>
      <c r="BP52" s="8" t="s">
        <v>245</v>
      </c>
      <c r="BQ52" s="8"/>
      <c r="BR52" s="8"/>
      <c r="BS52" s="8"/>
      <c r="BT52" s="8"/>
      <c r="BU52" s="8"/>
      <c r="BV52" s="8" t="s">
        <v>245</v>
      </c>
      <c r="BW52" s="8"/>
      <c r="BX52" s="8"/>
      <c r="BY52" s="8"/>
      <c r="BZ52" s="8"/>
      <c r="CA52" s="8"/>
      <c r="CB52" s="8"/>
      <c r="CC52" s="8"/>
      <c r="CD52" s="8" t="s">
        <v>245</v>
      </c>
      <c r="CE52" s="8"/>
      <c r="CF52" s="8"/>
      <c r="CG52" s="8"/>
      <c r="CH52" s="8"/>
      <c r="CI52" s="8" t="s">
        <v>245</v>
      </c>
      <c r="CJ52" s="8"/>
      <c r="CK52" s="8"/>
      <c r="CL52" s="8"/>
      <c r="CM52" s="8"/>
      <c r="CN52" s="8"/>
      <c r="CO52" s="8"/>
      <c r="CP52" s="8"/>
      <c r="CQ52" s="8"/>
      <c r="CR52" s="15">
        <f t="shared" si="1"/>
        <v>9</v>
      </c>
    </row>
    <row r="53" spans="1:96" s="16" customFormat="1" ht="15.75" customHeight="1">
      <c r="A53" s="30" t="s">
        <v>224</v>
      </c>
      <c r="B53" s="17"/>
      <c r="C53" s="33" t="s">
        <v>118</v>
      </c>
      <c r="D53" s="19" t="s">
        <v>18</v>
      </c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1">
        <f t="shared" si="1"/>
        <v>0</v>
      </c>
    </row>
    <row r="54" spans="1:96" s="16" customFormat="1" ht="15.75" customHeight="1">
      <c r="A54" s="28" t="s">
        <v>225</v>
      </c>
      <c r="B54" s="11" t="s">
        <v>144</v>
      </c>
      <c r="C54" s="31" t="s">
        <v>145</v>
      </c>
      <c r="D54" s="6" t="s">
        <v>10</v>
      </c>
      <c r="E54" s="6"/>
      <c r="F54" s="5"/>
      <c r="G54" s="5"/>
      <c r="H54" s="5"/>
      <c r="I54" s="5" t="s">
        <v>245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 t="s">
        <v>18</v>
      </c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 t="s">
        <v>245</v>
      </c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 t="s">
        <v>245</v>
      </c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16">
        <f t="shared" si="1"/>
        <v>4</v>
      </c>
    </row>
    <row r="55" spans="1:96" s="16" customFormat="1" ht="15.75" customHeight="1">
      <c r="A55" s="28" t="s">
        <v>226</v>
      </c>
      <c r="B55" s="11" t="s">
        <v>144</v>
      </c>
      <c r="C55" s="31" t="s">
        <v>146</v>
      </c>
      <c r="D55" s="6" t="s">
        <v>10</v>
      </c>
      <c r="E55" s="6"/>
      <c r="F55" s="5"/>
      <c r="G55" s="5"/>
      <c r="H55" s="5"/>
      <c r="I55" s="5" t="s">
        <v>245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 t="s">
        <v>18</v>
      </c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 t="s">
        <v>245</v>
      </c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 t="s">
        <v>245</v>
      </c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16">
        <f t="shared" si="1"/>
        <v>4</v>
      </c>
    </row>
    <row r="56" spans="1:96" s="16" customFormat="1" ht="15.75" customHeight="1">
      <c r="A56" s="28" t="s">
        <v>258</v>
      </c>
      <c r="B56" s="11" t="s">
        <v>166</v>
      </c>
      <c r="C56" s="31" t="s">
        <v>175</v>
      </c>
      <c r="D56" s="4" t="s">
        <v>9</v>
      </c>
      <c r="E56" s="6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 t="s">
        <v>245</v>
      </c>
      <c r="U56" s="5"/>
      <c r="V56" s="5"/>
      <c r="W56" s="5"/>
      <c r="X56" s="5"/>
      <c r="Y56" s="5"/>
      <c r="Z56" s="5"/>
      <c r="AA56" s="5" t="s">
        <v>245</v>
      </c>
      <c r="AB56" s="5" t="s">
        <v>245</v>
      </c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 t="s">
        <v>245</v>
      </c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 t="s">
        <v>18</v>
      </c>
      <c r="BU56" s="5" t="s">
        <v>245</v>
      </c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16">
        <f t="shared" si="1"/>
        <v>6</v>
      </c>
    </row>
    <row r="57" spans="1:96" s="21" customFormat="1" ht="15.75" customHeight="1">
      <c r="A57" s="28" t="s">
        <v>259</v>
      </c>
      <c r="B57" s="11" t="s">
        <v>166</v>
      </c>
      <c r="C57" s="31" t="s">
        <v>175</v>
      </c>
      <c r="D57" s="4" t="s">
        <v>9</v>
      </c>
      <c r="E57" s="6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 t="s">
        <v>245</v>
      </c>
      <c r="U57" s="5"/>
      <c r="V57" s="5"/>
      <c r="W57" s="5"/>
      <c r="X57" s="5"/>
      <c r="Y57" s="5"/>
      <c r="Z57" s="5"/>
      <c r="AA57" s="5" t="s">
        <v>245</v>
      </c>
      <c r="AB57" s="5" t="s">
        <v>245</v>
      </c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 t="s">
        <v>245</v>
      </c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 t="s">
        <v>18</v>
      </c>
      <c r="BU57" s="5" t="s">
        <v>245</v>
      </c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16">
        <f t="shared" si="1"/>
        <v>6</v>
      </c>
    </row>
    <row r="58" spans="1:96" s="21" customFormat="1" ht="15.75" customHeight="1">
      <c r="A58" s="29" t="s">
        <v>226</v>
      </c>
      <c r="B58" s="10" t="s">
        <v>155</v>
      </c>
      <c r="C58" s="32" t="s">
        <v>8</v>
      </c>
      <c r="D58" s="9" t="s">
        <v>4</v>
      </c>
      <c r="E58" s="9"/>
      <c r="F58" s="8"/>
      <c r="G58" s="8"/>
      <c r="H58" s="8"/>
      <c r="I58" s="8"/>
      <c r="J58" s="8"/>
      <c r="K58" s="8"/>
      <c r="L58" s="8" t="s">
        <v>245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 t="s">
        <v>245</v>
      </c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 t="s">
        <v>245</v>
      </c>
      <c r="BQ58" s="8"/>
      <c r="BR58" s="8"/>
      <c r="BS58" s="8"/>
      <c r="BT58" s="8"/>
      <c r="BU58" s="8"/>
      <c r="BV58" s="8"/>
      <c r="BW58" s="8"/>
      <c r="BX58" s="8"/>
      <c r="BY58" s="8" t="s">
        <v>18</v>
      </c>
      <c r="BZ58" s="8"/>
      <c r="CA58" s="8"/>
      <c r="CB58" s="8"/>
      <c r="CC58" s="8"/>
      <c r="CD58" s="8" t="s">
        <v>245</v>
      </c>
      <c r="CE58" s="8"/>
      <c r="CF58" s="8"/>
      <c r="CG58" s="8"/>
      <c r="CH58" s="8"/>
      <c r="CI58" s="8" t="s">
        <v>245</v>
      </c>
      <c r="CJ58" s="8"/>
      <c r="CK58" s="8"/>
      <c r="CL58" s="8"/>
      <c r="CM58" s="8"/>
      <c r="CN58" s="8"/>
      <c r="CO58" s="8"/>
      <c r="CP58" s="8"/>
      <c r="CQ58" s="8"/>
      <c r="CR58" s="15">
        <f t="shared" si="1"/>
        <v>6</v>
      </c>
    </row>
    <row r="59" spans="1:96" s="21" customFormat="1" ht="15.75" customHeight="1">
      <c r="A59" s="30"/>
      <c r="B59" s="17"/>
      <c r="C59" s="33" t="s">
        <v>136</v>
      </c>
      <c r="D59" s="19" t="s">
        <v>18</v>
      </c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1">
        <f t="shared" si="1"/>
        <v>0</v>
      </c>
    </row>
    <row r="60" spans="1:96" s="21" customFormat="1" ht="15.75" customHeight="1">
      <c r="A60" s="30" t="s">
        <v>227</v>
      </c>
      <c r="B60" s="17"/>
      <c r="C60" s="33" t="s">
        <v>132</v>
      </c>
      <c r="D60" s="19" t="s">
        <v>18</v>
      </c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1">
        <f t="shared" si="1"/>
        <v>0</v>
      </c>
    </row>
    <row r="61" spans="1:96" s="21" customFormat="1" ht="15.75" customHeight="1">
      <c r="A61" s="30" t="s">
        <v>228</v>
      </c>
      <c r="B61" s="17"/>
      <c r="C61" s="18" t="s">
        <v>137</v>
      </c>
      <c r="D61" s="19" t="s">
        <v>18</v>
      </c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1">
        <f t="shared" si="1"/>
        <v>0</v>
      </c>
    </row>
    <row r="62" spans="1:96" s="21" customFormat="1" ht="15.75" customHeight="1">
      <c r="A62" s="28" t="s">
        <v>229</v>
      </c>
      <c r="B62" s="11" t="s">
        <v>147</v>
      </c>
      <c r="C62" s="31" t="s">
        <v>180</v>
      </c>
      <c r="D62" s="4" t="s">
        <v>9</v>
      </c>
      <c r="E62" s="6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 t="s">
        <v>245</v>
      </c>
      <c r="AH62" s="5"/>
      <c r="AI62" s="5"/>
      <c r="AJ62" s="5" t="s">
        <v>245</v>
      </c>
      <c r="AK62" s="5"/>
      <c r="AL62" s="5"/>
      <c r="AM62" s="5"/>
      <c r="AN62" s="5"/>
      <c r="AO62" s="5"/>
      <c r="AP62" s="5" t="s">
        <v>245</v>
      </c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 t="s">
        <v>245</v>
      </c>
      <c r="BL62" s="5"/>
      <c r="BM62" s="5"/>
      <c r="BN62" s="5"/>
      <c r="BO62" s="5"/>
      <c r="BP62" s="5"/>
      <c r="BQ62" s="5"/>
      <c r="BR62" s="5"/>
      <c r="BS62" s="5"/>
      <c r="BT62" s="5" t="s">
        <v>18</v>
      </c>
      <c r="BU62" s="5"/>
      <c r="BV62" s="5"/>
      <c r="BW62" s="5" t="s">
        <v>245</v>
      </c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 t="s">
        <v>245</v>
      </c>
      <c r="CK62" s="5"/>
      <c r="CL62" s="5" t="s">
        <v>245</v>
      </c>
      <c r="CM62" s="5"/>
      <c r="CN62" s="5"/>
      <c r="CO62" s="5"/>
      <c r="CP62" s="5"/>
      <c r="CQ62" s="5"/>
      <c r="CR62" s="16">
        <f t="shared" si="1"/>
        <v>8</v>
      </c>
    </row>
    <row r="63" spans="1:96" s="21" customFormat="1" ht="15.75" customHeight="1">
      <c r="A63" s="29" t="s">
        <v>230</v>
      </c>
      <c r="B63" s="10" t="s">
        <v>156</v>
      </c>
      <c r="C63" s="32" t="s">
        <v>184</v>
      </c>
      <c r="D63" s="9" t="s">
        <v>4</v>
      </c>
      <c r="E63" s="9"/>
      <c r="F63" s="8"/>
      <c r="G63" s="8" t="s">
        <v>245</v>
      </c>
      <c r="H63" s="8"/>
      <c r="I63" s="8" t="s">
        <v>245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 t="s">
        <v>245</v>
      </c>
      <c r="U63" s="8"/>
      <c r="V63" s="8"/>
      <c r="W63" s="8" t="s">
        <v>245</v>
      </c>
      <c r="X63" s="8"/>
      <c r="Y63" s="8"/>
      <c r="Z63" s="8" t="s">
        <v>245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 t="s">
        <v>18</v>
      </c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15">
        <f t="shared" si="1"/>
        <v>6</v>
      </c>
    </row>
    <row r="64" spans="1:96" s="21" customFormat="1" ht="15.75" customHeight="1">
      <c r="A64" s="29" t="s">
        <v>230</v>
      </c>
      <c r="B64" s="10" t="s">
        <v>157</v>
      </c>
      <c r="C64" s="32" t="s">
        <v>185</v>
      </c>
      <c r="D64" s="9" t="s">
        <v>4</v>
      </c>
      <c r="E64" s="9" t="s">
        <v>245</v>
      </c>
      <c r="F64" s="8" t="s">
        <v>245</v>
      </c>
      <c r="G64" s="8"/>
      <c r="H64" s="8"/>
      <c r="I64" s="8"/>
      <c r="J64" s="8" t="s">
        <v>18</v>
      </c>
      <c r="K64" s="8"/>
      <c r="L64" s="8"/>
      <c r="M64" s="8"/>
      <c r="N64" s="8"/>
      <c r="O64" s="8"/>
      <c r="P64" s="8" t="s">
        <v>245</v>
      </c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 t="s">
        <v>245</v>
      </c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 t="s">
        <v>245</v>
      </c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 t="s">
        <v>250</v>
      </c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 t="s">
        <v>245</v>
      </c>
      <c r="CP64" s="8"/>
      <c r="CQ64" s="8"/>
      <c r="CR64" s="15">
        <f t="shared" si="1"/>
        <v>8</v>
      </c>
    </row>
    <row r="65" spans="1:96" s="21" customFormat="1" ht="15.75" customHeight="1">
      <c r="A65" s="30"/>
      <c r="B65" s="17"/>
      <c r="C65" s="18" t="s">
        <v>138</v>
      </c>
      <c r="D65" s="19" t="s">
        <v>18</v>
      </c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1">
        <f t="shared" si="1"/>
        <v>0</v>
      </c>
    </row>
    <row r="66" spans="1:96" s="21" customFormat="1" ht="15.75" customHeight="1">
      <c r="A66" s="28" t="s">
        <v>231</v>
      </c>
      <c r="B66" s="31"/>
      <c r="C66" s="31" t="s">
        <v>11</v>
      </c>
      <c r="D66" s="6" t="s">
        <v>10</v>
      </c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16">
        <f t="shared" si="1"/>
        <v>0</v>
      </c>
    </row>
    <row r="67" spans="1:96" s="21" customFormat="1" ht="31.5" customHeight="1">
      <c r="A67" s="29" t="s">
        <v>232</v>
      </c>
      <c r="B67" s="10" t="s">
        <v>25</v>
      </c>
      <c r="C67" s="14" t="s">
        <v>186</v>
      </c>
      <c r="D67" s="9" t="s">
        <v>4</v>
      </c>
      <c r="E67" s="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 t="s">
        <v>18</v>
      </c>
      <c r="R67" s="8"/>
      <c r="S67" s="8"/>
      <c r="T67" s="8"/>
      <c r="U67" s="8"/>
      <c r="V67" s="8"/>
      <c r="W67" s="8"/>
      <c r="X67" s="8"/>
      <c r="Y67" s="8"/>
      <c r="Z67" s="8"/>
      <c r="AA67" s="8" t="s">
        <v>245</v>
      </c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 t="s">
        <v>245</v>
      </c>
      <c r="AR67" s="8"/>
      <c r="AS67" s="8" t="s">
        <v>245</v>
      </c>
      <c r="AT67" s="8"/>
      <c r="AU67" s="8"/>
      <c r="AV67" s="8"/>
      <c r="AW67" s="8"/>
      <c r="AX67" s="8"/>
      <c r="AY67" s="8"/>
      <c r="AZ67" s="8"/>
      <c r="BA67" s="8"/>
      <c r="BB67" s="8"/>
      <c r="BC67" s="8" t="s">
        <v>245</v>
      </c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 t="s">
        <v>250</v>
      </c>
      <c r="BQ67" s="8"/>
      <c r="BR67" s="8"/>
      <c r="BS67" s="8"/>
      <c r="BT67" s="8"/>
      <c r="BU67" s="8"/>
      <c r="BV67" s="8"/>
      <c r="BW67" s="8"/>
      <c r="BX67" s="8"/>
      <c r="BY67" s="8" t="s">
        <v>245</v>
      </c>
      <c r="BZ67" s="8"/>
      <c r="CA67" s="8"/>
      <c r="CB67" s="8"/>
      <c r="CC67" s="8" t="s">
        <v>245</v>
      </c>
      <c r="CD67" s="8" t="s">
        <v>245</v>
      </c>
      <c r="CE67" s="8"/>
      <c r="CF67" s="8"/>
      <c r="CG67" s="8"/>
      <c r="CH67" s="8"/>
      <c r="CI67" s="8"/>
      <c r="CJ67" s="8"/>
      <c r="CK67" s="8" t="s">
        <v>245</v>
      </c>
      <c r="CL67" s="8"/>
      <c r="CM67" s="8"/>
      <c r="CN67" s="8"/>
      <c r="CO67" s="8"/>
      <c r="CP67" s="8"/>
      <c r="CQ67" s="8"/>
      <c r="CR67" s="15">
        <f t="shared" si="1"/>
        <v>10</v>
      </c>
    </row>
    <row r="68" spans="1:96" s="21" customFormat="1" ht="15.75" customHeight="1">
      <c r="A68" s="28" t="s">
        <v>233</v>
      </c>
      <c r="B68" s="11" t="s">
        <v>143</v>
      </c>
      <c r="C68" s="31" t="s">
        <v>187</v>
      </c>
      <c r="D68" s="4" t="s">
        <v>9</v>
      </c>
      <c r="E68" s="6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 t="s">
        <v>245</v>
      </c>
      <c r="Y68" s="5"/>
      <c r="Z68" s="5"/>
      <c r="AA68" s="5"/>
      <c r="AB68" s="5"/>
      <c r="AC68" s="5"/>
      <c r="AD68" s="5"/>
      <c r="AE68" s="5"/>
      <c r="AF68" s="5" t="s">
        <v>18</v>
      </c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 t="s">
        <v>245</v>
      </c>
      <c r="AY68" s="5"/>
      <c r="AZ68" s="5"/>
      <c r="BA68" s="5"/>
      <c r="BB68" s="5" t="s">
        <v>245</v>
      </c>
      <c r="BC68" s="5"/>
      <c r="BD68" s="5"/>
      <c r="BE68" s="5"/>
      <c r="BF68" s="5"/>
      <c r="BG68" s="5"/>
      <c r="BH68" s="5"/>
      <c r="BI68" s="5" t="s">
        <v>245</v>
      </c>
      <c r="BJ68" s="5"/>
      <c r="BK68" s="5" t="s">
        <v>245</v>
      </c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 t="s">
        <v>245</v>
      </c>
      <c r="CO68" s="5"/>
      <c r="CP68" s="5"/>
      <c r="CQ68" s="5"/>
      <c r="CR68" s="16">
        <f t="shared" si="1"/>
        <v>7</v>
      </c>
    </row>
    <row r="69" spans="1:96" s="21" customFormat="1" ht="15.75" customHeight="1">
      <c r="A69" s="29" t="s">
        <v>234</v>
      </c>
      <c r="B69" s="10" t="s">
        <v>189</v>
      </c>
      <c r="C69" s="14" t="s">
        <v>188</v>
      </c>
      <c r="D69" s="9" t="s">
        <v>4</v>
      </c>
      <c r="E69" s="9"/>
      <c r="F69" s="8"/>
      <c r="G69" s="8"/>
      <c r="H69" s="8"/>
      <c r="I69" s="8"/>
      <c r="J69" s="8"/>
      <c r="K69" s="8"/>
      <c r="L69" s="8"/>
      <c r="M69" s="8" t="s">
        <v>245</v>
      </c>
      <c r="N69" s="8"/>
      <c r="O69" s="8"/>
      <c r="P69" s="8"/>
      <c r="Q69" s="8"/>
      <c r="R69" s="8"/>
      <c r="S69" s="8"/>
      <c r="T69" s="8"/>
      <c r="U69" s="8"/>
      <c r="V69" s="8"/>
      <c r="W69" s="8" t="s">
        <v>18</v>
      </c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 t="s">
        <v>245</v>
      </c>
      <c r="BT69" s="8" t="s">
        <v>245</v>
      </c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 t="s">
        <v>245</v>
      </c>
      <c r="CQ69" s="8"/>
      <c r="CR69" s="15">
        <f t="shared" si="1"/>
        <v>5</v>
      </c>
    </row>
    <row r="70" spans="1:96" s="21" customFormat="1" ht="15.75" customHeight="1">
      <c r="A70" s="28" t="s">
        <v>235</v>
      </c>
      <c r="B70" s="11" t="s">
        <v>147</v>
      </c>
      <c r="C70" s="31" t="s">
        <v>175</v>
      </c>
      <c r="D70" s="6" t="s">
        <v>10</v>
      </c>
      <c r="E70" s="6"/>
      <c r="F70" s="5"/>
      <c r="G70" s="5"/>
      <c r="H70" s="5"/>
      <c r="I70" s="5"/>
      <c r="J70" s="5"/>
      <c r="K70" s="5"/>
      <c r="L70" s="5"/>
      <c r="M70" s="5"/>
      <c r="N70" s="5"/>
      <c r="O70" s="5" t="s">
        <v>18</v>
      </c>
      <c r="P70" s="5"/>
      <c r="Q70" s="5"/>
      <c r="R70" s="5"/>
      <c r="S70" s="5"/>
      <c r="T70" s="5"/>
      <c r="U70" s="5"/>
      <c r="V70" s="5"/>
      <c r="W70" s="5"/>
      <c r="X70" s="5" t="s">
        <v>245</v>
      </c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 t="s">
        <v>245</v>
      </c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 t="s">
        <v>245</v>
      </c>
      <c r="CK70" s="5"/>
      <c r="CL70" s="5"/>
      <c r="CM70" s="5"/>
      <c r="CN70" s="5"/>
      <c r="CO70" s="5"/>
      <c r="CP70" s="5"/>
      <c r="CQ70" s="5"/>
      <c r="CR70" s="16">
        <f aca="true" t="shared" si="2" ref="CR70:CR79">COUNTA(E70:CQ70)</f>
        <v>4</v>
      </c>
    </row>
    <row r="71" spans="1:96" s="21" customFormat="1" ht="15.75" customHeight="1">
      <c r="A71" s="28" t="s">
        <v>236</v>
      </c>
      <c r="B71" s="11" t="s">
        <v>147</v>
      </c>
      <c r="C71" s="31" t="s">
        <v>175</v>
      </c>
      <c r="D71" s="6" t="s">
        <v>10</v>
      </c>
      <c r="E71" s="6"/>
      <c r="F71" s="5"/>
      <c r="G71" s="5"/>
      <c r="H71" s="5"/>
      <c r="I71" s="5"/>
      <c r="J71" s="5"/>
      <c r="K71" s="5"/>
      <c r="L71" s="5"/>
      <c r="M71" s="5"/>
      <c r="N71" s="5"/>
      <c r="O71" s="5" t="s">
        <v>18</v>
      </c>
      <c r="P71" s="5"/>
      <c r="Q71" s="5"/>
      <c r="R71" s="5"/>
      <c r="S71" s="5"/>
      <c r="T71" s="5"/>
      <c r="U71" s="5"/>
      <c r="V71" s="5"/>
      <c r="W71" s="5"/>
      <c r="X71" s="5" t="s">
        <v>245</v>
      </c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 t="s">
        <v>245</v>
      </c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 t="s">
        <v>245</v>
      </c>
      <c r="CK71" s="5"/>
      <c r="CL71" s="5"/>
      <c r="CM71" s="5"/>
      <c r="CN71" s="5"/>
      <c r="CO71" s="5"/>
      <c r="CP71" s="5"/>
      <c r="CQ71" s="5"/>
      <c r="CR71" s="16">
        <f t="shared" si="2"/>
        <v>4</v>
      </c>
    </row>
    <row r="72" spans="1:96" s="21" customFormat="1" ht="15.75" customHeight="1">
      <c r="A72" s="29" t="s">
        <v>240</v>
      </c>
      <c r="B72" s="10" t="s">
        <v>155</v>
      </c>
      <c r="C72" s="32" t="s">
        <v>158</v>
      </c>
      <c r="D72" s="9" t="s">
        <v>4</v>
      </c>
      <c r="E72" s="9"/>
      <c r="F72" s="8"/>
      <c r="G72" s="8"/>
      <c r="H72" s="8"/>
      <c r="I72" s="8"/>
      <c r="J72" s="8"/>
      <c r="K72" s="8"/>
      <c r="L72" s="8"/>
      <c r="M72" s="8"/>
      <c r="N72" s="8"/>
      <c r="O72" s="8"/>
      <c r="P72" s="8" t="s">
        <v>245</v>
      </c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 t="s">
        <v>18</v>
      </c>
      <c r="AI72" s="8" t="s">
        <v>245</v>
      </c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 t="s">
        <v>245</v>
      </c>
      <c r="AX72" s="8"/>
      <c r="AY72" s="8"/>
      <c r="AZ72" s="8"/>
      <c r="BA72" s="8"/>
      <c r="BB72" s="8"/>
      <c r="BC72" s="8"/>
      <c r="BD72" s="8" t="s">
        <v>245</v>
      </c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 t="s">
        <v>245</v>
      </c>
      <c r="CA72" s="8" t="s">
        <v>245</v>
      </c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15">
        <f t="shared" si="2"/>
        <v>7</v>
      </c>
    </row>
    <row r="73" spans="1:96" s="21" customFormat="1" ht="15.75" customHeight="1">
      <c r="A73" s="29" t="s">
        <v>241</v>
      </c>
      <c r="B73" s="10" t="s">
        <v>159</v>
      </c>
      <c r="C73" s="14" t="s">
        <v>190</v>
      </c>
      <c r="D73" s="9" t="s">
        <v>4</v>
      </c>
      <c r="E73" s="9"/>
      <c r="F73" s="8"/>
      <c r="G73" s="8"/>
      <c r="H73" s="8"/>
      <c r="I73" s="8"/>
      <c r="J73" s="8" t="s">
        <v>245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 t="s">
        <v>245</v>
      </c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 t="s">
        <v>245</v>
      </c>
      <c r="AL73" s="8"/>
      <c r="AM73" s="8"/>
      <c r="AN73" s="8"/>
      <c r="AO73" s="8" t="s">
        <v>245</v>
      </c>
      <c r="AP73" s="8"/>
      <c r="AQ73" s="8"/>
      <c r="AR73" s="8"/>
      <c r="AS73" s="8"/>
      <c r="AT73" s="8"/>
      <c r="AU73" s="8" t="s">
        <v>245</v>
      </c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 t="s">
        <v>245</v>
      </c>
      <c r="BG73" s="8"/>
      <c r="BH73" s="8"/>
      <c r="BI73" s="8"/>
      <c r="BJ73" s="8"/>
      <c r="BK73" s="8"/>
      <c r="BL73" s="8"/>
      <c r="BM73" s="8"/>
      <c r="BN73" s="8" t="s">
        <v>245</v>
      </c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 t="s">
        <v>18</v>
      </c>
      <c r="CE73" s="8"/>
      <c r="CF73" s="8" t="s">
        <v>245</v>
      </c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15">
        <f t="shared" si="2"/>
        <v>9</v>
      </c>
    </row>
    <row r="74" spans="1:96" s="21" customFormat="1" ht="15.75" customHeight="1">
      <c r="A74" s="28" t="s">
        <v>239</v>
      </c>
      <c r="B74" s="11" t="s">
        <v>167</v>
      </c>
      <c r="C74" s="31" t="s">
        <v>15</v>
      </c>
      <c r="D74" s="4" t="s">
        <v>9</v>
      </c>
      <c r="E74" s="6"/>
      <c r="F74" s="5"/>
      <c r="G74" s="5"/>
      <c r="H74" s="5"/>
      <c r="I74" s="5" t="s">
        <v>245</v>
      </c>
      <c r="J74" s="5"/>
      <c r="K74" s="5"/>
      <c r="L74" s="5"/>
      <c r="M74" s="5"/>
      <c r="N74" s="5"/>
      <c r="O74" s="5" t="s">
        <v>18</v>
      </c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 t="s">
        <v>245</v>
      </c>
      <c r="AH74" s="5"/>
      <c r="AI74" s="5"/>
      <c r="AJ74" s="5" t="s">
        <v>245</v>
      </c>
      <c r="AK74" s="5"/>
      <c r="AL74" s="5"/>
      <c r="AM74" s="5"/>
      <c r="AN74" s="5"/>
      <c r="AO74" s="5"/>
      <c r="AP74" s="5" t="s">
        <v>245</v>
      </c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 t="s">
        <v>245</v>
      </c>
      <c r="BS74" s="5"/>
      <c r="BT74" s="5" t="s">
        <v>245</v>
      </c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16">
        <f t="shared" si="2"/>
        <v>7</v>
      </c>
    </row>
    <row r="75" spans="1:96" s="21" customFormat="1" ht="15.75" customHeight="1">
      <c r="A75" s="28" t="s">
        <v>237</v>
      </c>
      <c r="B75" s="11" t="s">
        <v>147</v>
      </c>
      <c r="C75" s="31" t="s">
        <v>16</v>
      </c>
      <c r="D75" s="6" t="s">
        <v>10</v>
      </c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 t="s">
        <v>18</v>
      </c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 t="s">
        <v>245</v>
      </c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 t="s">
        <v>245</v>
      </c>
      <c r="CK75" s="5"/>
      <c r="CL75" s="5" t="s">
        <v>245</v>
      </c>
      <c r="CM75" s="5"/>
      <c r="CN75" s="5"/>
      <c r="CO75" s="5"/>
      <c r="CP75" s="5"/>
      <c r="CQ75" s="5"/>
      <c r="CR75" s="16">
        <f t="shared" si="2"/>
        <v>4</v>
      </c>
    </row>
    <row r="76" spans="1:96" s="21" customFormat="1" ht="15.75" customHeight="1">
      <c r="A76" s="28" t="s">
        <v>238</v>
      </c>
      <c r="B76" s="11" t="s">
        <v>147</v>
      </c>
      <c r="C76" s="31" t="s">
        <v>17</v>
      </c>
      <c r="D76" s="6" t="s">
        <v>10</v>
      </c>
      <c r="E76" s="6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 t="s">
        <v>18</v>
      </c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 t="s">
        <v>245</v>
      </c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 t="s">
        <v>245</v>
      </c>
      <c r="CK76" s="5"/>
      <c r="CL76" s="5" t="s">
        <v>245</v>
      </c>
      <c r="CM76" s="5"/>
      <c r="CN76" s="5"/>
      <c r="CO76" s="5"/>
      <c r="CP76" s="5"/>
      <c r="CQ76" s="5"/>
      <c r="CR76" s="16">
        <f t="shared" si="2"/>
        <v>4</v>
      </c>
    </row>
    <row r="77" spans="1:96" s="21" customFormat="1" ht="31.5" customHeight="1">
      <c r="A77" s="29" t="s">
        <v>242</v>
      </c>
      <c r="B77" s="32" t="s">
        <v>25</v>
      </c>
      <c r="C77" s="14" t="s">
        <v>160</v>
      </c>
      <c r="D77" s="9" t="s">
        <v>4</v>
      </c>
      <c r="E77" s="9"/>
      <c r="F77" s="8"/>
      <c r="G77" s="8"/>
      <c r="H77" s="8"/>
      <c r="I77" s="8"/>
      <c r="J77" s="8" t="s">
        <v>250</v>
      </c>
      <c r="K77" s="8"/>
      <c r="L77" s="8"/>
      <c r="M77" s="8" t="s">
        <v>18</v>
      </c>
      <c r="N77" s="8"/>
      <c r="O77" s="8"/>
      <c r="P77" s="8" t="s">
        <v>245</v>
      </c>
      <c r="Q77" s="8" t="s">
        <v>245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 t="s">
        <v>245</v>
      </c>
      <c r="BS77" s="8"/>
      <c r="BT77" s="8" t="s">
        <v>245</v>
      </c>
      <c r="BU77" s="8"/>
      <c r="BV77" s="8"/>
      <c r="BW77" s="8"/>
      <c r="BX77" s="8"/>
      <c r="BY77" s="8"/>
      <c r="BZ77" s="8"/>
      <c r="CA77" s="8"/>
      <c r="CB77" s="8" t="s">
        <v>245</v>
      </c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15">
        <f t="shared" si="2"/>
        <v>7</v>
      </c>
    </row>
    <row r="78" spans="1:96" s="21" customFormat="1" ht="15.75" customHeight="1">
      <c r="A78" s="29" t="s">
        <v>243</v>
      </c>
      <c r="B78" s="10" t="s">
        <v>26</v>
      </c>
      <c r="C78" s="32" t="s">
        <v>191</v>
      </c>
      <c r="D78" s="9" t="s">
        <v>4</v>
      </c>
      <c r="E78" s="9"/>
      <c r="F78" s="8"/>
      <c r="G78" s="8"/>
      <c r="H78" s="8" t="s">
        <v>245</v>
      </c>
      <c r="I78" s="8" t="s">
        <v>245</v>
      </c>
      <c r="J78" s="8"/>
      <c r="K78" s="8"/>
      <c r="L78" s="8"/>
      <c r="M78" s="8" t="s">
        <v>18</v>
      </c>
      <c r="N78" s="8"/>
      <c r="O78" s="8" t="s">
        <v>245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 t="s">
        <v>245</v>
      </c>
      <c r="AS78" s="8"/>
      <c r="AT78" s="8"/>
      <c r="AU78" s="8"/>
      <c r="AV78" s="8"/>
      <c r="AW78" s="8"/>
      <c r="AX78" s="8"/>
      <c r="AY78" s="8" t="s">
        <v>245</v>
      </c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 t="s">
        <v>245</v>
      </c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15">
        <f t="shared" si="2"/>
        <v>7</v>
      </c>
    </row>
    <row r="79" spans="1:96" s="21" customFormat="1" ht="15.75" customHeight="1">
      <c r="A79" s="29" t="s">
        <v>244</v>
      </c>
      <c r="B79" s="10" t="s">
        <v>20</v>
      </c>
      <c r="C79" s="32" t="s">
        <v>161</v>
      </c>
      <c r="D79" s="9" t="s">
        <v>4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 t="s">
        <v>245</v>
      </c>
      <c r="R79" s="8" t="s">
        <v>245</v>
      </c>
      <c r="S79" s="8"/>
      <c r="T79" s="8"/>
      <c r="U79" s="8" t="s">
        <v>245</v>
      </c>
      <c r="V79" s="8"/>
      <c r="W79" s="8" t="s">
        <v>245</v>
      </c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 t="s">
        <v>245</v>
      </c>
      <c r="AI79" s="8"/>
      <c r="AJ79" s="8"/>
      <c r="AK79" s="8"/>
      <c r="AL79" s="8"/>
      <c r="AM79" s="8"/>
      <c r="AN79" s="8"/>
      <c r="AO79" s="8"/>
      <c r="AP79" s="8"/>
      <c r="AQ79" s="8" t="s">
        <v>245</v>
      </c>
      <c r="AR79" s="8"/>
      <c r="AS79" s="8"/>
      <c r="AT79" s="8"/>
      <c r="AU79" s="8" t="s">
        <v>245</v>
      </c>
      <c r="AV79" s="8"/>
      <c r="AW79" s="8"/>
      <c r="AX79" s="8"/>
      <c r="AY79" s="8" t="s">
        <v>18</v>
      </c>
      <c r="AZ79" s="8"/>
      <c r="BA79" s="8"/>
      <c r="BB79" s="8"/>
      <c r="BC79" s="8"/>
      <c r="BD79" s="8"/>
      <c r="BE79" s="8" t="s">
        <v>245</v>
      </c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 t="s">
        <v>250</v>
      </c>
      <c r="CE79" s="8" t="s">
        <v>245</v>
      </c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15">
        <f t="shared" si="2"/>
        <v>11</v>
      </c>
    </row>
    <row r="80" spans="1:95" s="21" customFormat="1" ht="15.75" customHeight="1">
      <c r="A80" s="30"/>
      <c r="B80" s="17"/>
      <c r="C80" s="33"/>
      <c r="D80" s="19"/>
      <c r="E80" s="19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</row>
    <row r="81" spans="5:97" ht="15.75" customHeight="1">
      <c r="E81" s="25">
        <f aca="true" t="shared" si="3" ref="E81:AH81">COUNTA(E2:E80)</f>
        <v>2</v>
      </c>
      <c r="F81" s="25">
        <f t="shared" si="3"/>
        <v>1</v>
      </c>
      <c r="G81" s="25">
        <f t="shared" si="3"/>
        <v>2</v>
      </c>
      <c r="H81" s="25">
        <f t="shared" si="3"/>
        <v>1</v>
      </c>
      <c r="I81" s="25">
        <f t="shared" si="3"/>
        <v>9</v>
      </c>
      <c r="J81" s="25">
        <f t="shared" si="3"/>
        <v>6</v>
      </c>
      <c r="K81" s="25">
        <f t="shared" si="3"/>
        <v>0</v>
      </c>
      <c r="L81" s="25">
        <f t="shared" si="3"/>
        <v>5</v>
      </c>
      <c r="M81" s="25">
        <f t="shared" si="3"/>
        <v>3</v>
      </c>
      <c r="N81" s="25">
        <f t="shared" si="3"/>
        <v>2</v>
      </c>
      <c r="O81" s="25">
        <f t="shared" si="3"/>
        <v>9</v>
      </c>
      <c r="P81" s="25">
        <f t="shared" si="3"/>
        <v>3</v>
      </c>
      <c r="Q81" s="25">
        <f t="shared" si="3"/>
        <v>4</v>
      </c>
      <c r="R81" s="25">
        <f t="shared" si="3"/>
        <v>3</v>
      </c>
      <c r="S81" s="25">
        <f t="shared" si="3"/>
        <v>2</v>
      </c>
      <c r="T81" s="25">
        <f t="shared" si="3"/>
        <v>6</v>
      </c>
      <c r="U81" s="25">
        <f t="shared" si="3"/>
        <v>2</v>
      </c>
      <c r="V81" s="25">
        <f t="shared" si="3"/>
        <v>2</v>
      </c>
      <c r="W81" s="25">
        <f t="shared" si="3"/>
        <v>10</v>
      </c>
      <c r="X81" s="25">
        <f t="shared" si="3"/>
        <v>4</v>
      </c>
      <c r="Y81" s="25">
        <f t="shared" si="3"/>
        <v>2</v>
      </c>
      <c r="Z81" s="25">
        <f t="shared" si="3"/>
        <v>4</v>
      </c>
      <c r="AA81" s="25">
        <f t="shared" si="3"/>
        <v>4</v>
      </c>
      <c r="AB81" s="25">
        <f t="shared" si="3"/>
        <v>7</v>
      </c>
      <c r="AC81" s="25">
        <f t="shared" si="3"/>
        <v>2</v>
      </c>
      <c r="AD81" s="25">
        <f t="shared" si="3"/>
        <v>0</v>
      </c>
      <c r="AE81" s="25">
        <f t="shared" si="3"/>
        <v>1</v>
      </c>
      <c r="AF81" s="25">
        <f t="shared" si="3"/>
        <v>7</v>
      </c>
      <c r="AG81" s="25">
        <f t="shared" si="3"/>
        <v>6</v>
      </c>
      <c r="AH81" s="25">
        <f t="shared" si="3"/>
        <v>3</v>
      </c>
      <c r="AI81" s="25">
        <f aca="true" t="shared" si="4" ref="AI81:BH81">COUNTA(AI2:AI80)</f>
        <v>2</v>
      </c>
      <c r="AJ81" s="25">
        <f t="shared" si="4"/>
        <v>6</v>
      </c>
      <c r="AK81" s="25">
        <f t="shared" si="4"/>
        <v>6</v>
      </c>
      <c r="AL81" s="25">
        <f t="shared" si="4"/>
        <v>8</v>
      </c>
      <c r="AM81" s="25">
        <f t="shared" si="4"/>
        <v>5</v>
      </c>
      <c r="AN81" s="25">
        <f t="shared" si="4"/>
        <v>0</v>
      </c>
      <c r="AO81" s="25">
        <f t="shared" si="4"/>
        <v>5</v>
      </c>
      <c r="AP81" s="25">
        <f t="shared" si="4"/>
        <v>2</v>
      </c>
      <c r="AQ81" s="25">
        <f t="shared" si="4"/>
        <v>5</v>
      </c>
      <c r="AR81" s="25">
        <f t="shared" si="4"/>
        <v>7</v>
      </c>
      <c r="AS81" s="25">
        <f t="shared" si="4"/>
        <v>2</v>
      </c>
      <c r="AT81" s="25">
        <f t="shared" si="4"/>
        <v>2</v>
      </c>
      <c r="AU81" s="25">
        <f t="shared" si="4"/>
        <v>4</v>
      </c>
      <c r="AV81" s="25">
        <f t="shared" si="4"/>
        <v>1</v>
      </c>
      <c r="AW81" s="25">
        <f t="shared" si="4"/>
        <v>3</v>
      </c>
      <c r="AX81" s="25">
        <f t="shared" si="4"/>
        <v>8</v>
      </c>
      <c r="AY81" s="25">
        <f t="shared" si="4"/>
        <v>4</v>
      </c>
      <c r="AZ81" s="25">
        <f t="shared" si="4"/>
        <v>0</v>
      </c>
      <c r="BA81" s="25">
        <f t="shared" si="4"/>
        <v>1</v>
      </c>
      <c r="BB81" s="25">
        <f t="shared" si="4"/>
        <v>4</v>
      </c>
      <c r="BC81" s="25">
        <f t="shared" si="4"/>
        <v>1</v>
      </c>
      <c r="BD81" s="25">
        <f t="shared" si="4"/>
        <v>2</v>
      </c>
      <c r="BE81" s="25">
        <f t="shared" si="4"/>
        <v>7</v>
      </c>
      <c r="BF81" s="25">
        <f t="shared" si="4"/>
        <v>3</v>
      </c>
      <c r="BG81" s="25">
        <f t="shared" si="4"/>
        <v>0</v>
      </c>
      <c r="BH81" s="25">
        <f t="shared" si="4"/>
        <v>2</v>
      </c>
      <c r="BI81" s="25">
        <f aca="true" t="shared" si="5" ref="BI81:CJ81">COUNTA(BI2:BI80)</f>
        <v>9</v>
      </c>
      <c r="BJ81" s="25">
        <f t="shared" si="5"/>
        <v>0</v>
      </c>
      <c r="BK81" s="25">
        <f t="shared" si="5"/>
        <v>5</v>
      </c>
      <c r="BL81" s="25">
        <f t="shared" si="5"/>
        <v>1</v>
      </c>
      <c r="BM81" s="25">
        <f t="shared" si="5"/>
        <v>2</v>
      </c>
      <c r="BN81" s="25">
        <f t="shared" si="5"/>
        <v>7</v>
      </c>
      <c r="BO81" s="25">
        <f t="shared" si="5"/>
        <v>0</v>
      </c>
      <c r="BP81" s="25">
        <f t="shared" si="5"/>
        <v>8</v>
      </c>
      <c r="BQ81" s="25">
        <f t="shared" si="5"/>
        <v>1</v>
      </c>
      <c r="BR81" s="25">
        <f t="shared" si="5"/>
        <v>6</v>
      </c>
      <c r="BS81" s="25">
        <f t="shared" si="5"/>
        <v>1</v>
      </c>
      <c r="BT81" s="25">
        <f t="shared" si="5"/>
        <v>9</v>
      </c>
      <c r="BU81" s="25">
        <f t="shared" si="5"/>
        <v>4</v>
      </c>
      <c r="BV81" s="25">
        <f t="shared" si="5"/>
        <v>6</v>
      </c>
      <c r="BW81" s="25">
        <f t="shared" si="5"/>
        <v>5</v>
      </c>
      <c r="BX81" s="25">
        <f t="shared" si="5"/>
        <v>2</v>
      </c>
      <c r="BY81" s="25">
        <f t="shared" si="5"/>
        <v>3</v>
      </c>
      <c r="BZ81" s="25">
        <f t="shared" si="5"/>
        <v>3</v>
      </c>
      <c r="CA81" s="25">
        <f t="shared" si="5"/>
        <v>2</v>
      </c>
      <c r="CB81" s="25">
        <f t="shared" si="5"/>
        <v>1</v>
      </c>
      <c r="CC81" s="25">
        <f t="shared" si="5"/>
        <v>2</v>
      </c>
      <c r="CD81" s="25">
        <f t="shared" si="5"/>
        <v>10</v>
      </c>
      <c r="CE81" s="25">
        <f t="shared" si="5"/>
        <v>1</v>
      </c>
      <c r="CF81" s="25">
        <f t="shared" si="5"/>
        <v>2</v>
      </c>
      <c r="CG81" s="25">
        <f t="shared" si="5"/>
        <v>2</v>
      </c>
      <c r="CH81" s="25">
        <f t="shared" si="5"/>
        <v>1</v>
      </c>
      <c r="CI81" s="25">
        <f t="shared" si="5"/>
        <v>4</v>
      </c>
      <c r="CJ81" s="25">
        <f t="shared" si="5"/>
        <v>5</v>
      </c>
      <c r="CK81" s="25">
        <f aca="true" t="shared" si="6" ref="CK81:CQ81">COUNTA(CK2:CK80)</f>
        <v>2</v>
      </c>
      <c r="CL81" s="25">
        <f t="shared" si="6"/>
        <v>5</v>
      </c>
      <c r="CM81" s="25">
        <f t="shared" si="6"/>
        <v>1</v>
      </c>
      <c r="CN81" s="25">
        <f t="shared" si="6"/>
        <v>5</v>
      </c>
      <c r="CO81" s="25">
        <f t="shared" si="6"/>
        <v>1</v>
      </c>
      <c r="CP81" s="25">
        <f t="shared" si="6"/>
        <v>2</v>
      </c>
      <c r="CQ81" s="25">
        <f t="shared" si="6"/>
        <v>0</v>
      </c>
      <c r="CS81" s="26"/>
    </row>
    <row r="83" spans="96:97" ht="15.75">
      <c r="CR83" s="22">
        <f>SUM(E81:CQ81)</f>
        <v>320</v>
      </c>
      <c r="CS83" s="26">
        <f>CR83/(COUNTA(E81:CQ81))</f>
        <v>3.5164835164835164</v>
      </c>
    </row>
    <row r="84" ht="15.75">
      <c r="CR84" s="22">
        <f>COUNTA(E2:CQ80)</f>
        <v>320</v>
      </c>
    </row>
    <row r="87" spans="91:96" ht="15.75">
      <c r="CM87" s="40" t="s">
        <v>254</v>
      </c>
      <c r="CN87" s="41"/>
      <c r="CO87" s="41"/>
      <c r="CP87" s="41"/>
      <c r="CQ87" s="41"/>
      <c r="CR87" s="35">
        <f>SUMIF(D2:D79,"O",CR2:CR79)</f>
        <v>172</v>
      </c>
    </row>
    <row r="88" spans="91:96" ht="15.75">
      <c r="CM88" s="42" t="s">
        <v>255</v>
      </c>
      <c r="CN88" s="43"/>
      <c r="CO88" s="43"/>
      <c r="CP88" s="43"/>
      <c r="CQ88" s="43"/>
      <c r="CR88" s="36">
        <f>SUMIF(D2:D79,"D",CR2:CR79)</f>
        <v>62</v>
      </c>
    </row>
    <row r="89" spans="91:96" ht="15.75">
      <c r="CM89" s="42" t="s">
        <v>256</v>
      </c>
      <c r="CN89" s="43"/>
      <c r="CO89" s="43"/>
      <c r="CP89" s="43"/>
      <c r="CQ89" s="43"/>
      <c r="CR89" s="36">
        <f>SUMIF(D2:D79,"S",CR2:CR79)</f>
        <v>86</v>
      </c>
    </row>
    <row r="90" spans="91:96" ht="15.75">
      <c r="CM90" s="42" t="s">
        <v>257</v>
      </c>
      <c r="CN90" s="43"/>
      <c r="CO90" s="43"/>
      <c r="CP90" s="43"/>
      <c r="CQ90" s="43"/>
      <c r="CR90" s="36">
        <f>SUMIF(D3:D80,"p",CR3:CR80)</f>
        <v>0</v>
      </c>
    </row>
    <row r="91" spans="91:96" ht="15.75">
      <c r="CM91" s="37"/>
      <c r="CN91" s="38"/>
      <c r="CO91" s="38"/>
      <c r="CP91" s="38"/>
      <c r="CQ91" s="38"/>
      <c r="CR91" s="39">
        <f>SUM(CR87:CR90)</f>
        <v>320</v>
      </c>
    </row>
  </sheetData>
  <mergeCells count="4">
    <mergeCell ref="CM87:CQ87"/>
    <mergeCell ref="CM88:CQ88"/>
    <mergeCell ref="CM89:CQ89"/>
    <mergeCell ref="CM90:CQ90"/>
  </mergeCells>
  <printOptions horizontalCentered="1" verticalCentered="1"/>
  <pageMargins left="0.1968503937007874" right="0" top="0.2362204724409449" bottom="0" header="0.11811023622047245" footer="0.11811023622047245"/>
  <pageSetup fitToHeight="1" fitToWidth="1" horizontalDpi="600" verticalDpi="600" orientation="landscape" paperSize="9" scale="35" r:id="rId1"/>
  <headerFooter alignWithMargins="0">
    <oddHeader>&amp;C&amp;"Comic Sans MS,Normale"&amp;20DIREZIONE ARBITRALE CANOA - DESIGNAZIONI STAGIONE AGONISTICA 2005</oddHeader>
    <oddFooter>&amp;LAggiornata al &amp;"Arial,Grassetto"&amp;12 09.03.2005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Collegio UU.G.- D.A.C</dc:creator>
  <cp:keywords/>
  <dc:description/>
  <cp:lastModifiedBy>Giuseppe D'Angelo</cp:lastModifiedBy>
  <cp:lastPrinted>2005-03-09T20:14:34Z</cp:lastPrinted>
  <dcterms:created xsi:type="dcterms:W3CDTF">2000-12-11T08:58:39Z</dcterms:created>
  <dcterms:modified xsi:type="dcterms:W3CDTF">2005-03-19T20:06:56Z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-940684872</vt:i4>
  </property>
  <property fmtid="{D5CDD505-2E9C-101B-9397-08002B2CF9AE}" pid="3" name="_EmailSubject">
    <vt:lpwstr>attività arbitrale agonistica nazionale 2005</vt:lpwstr>
  </property>
  <property fmtid="{D5CDD505-2E9C-101B-9397-08002B2CF9AE}" pid="4" name="_AuthorEmail">
    <vt:lpwstr>federcanoa@federcanoa.it</vt:lpwstr>
  </property>
  <property fmtid="{D5CDD505-2E9C-101B-9397-08002B2CF9AE}" pid="5" name="_AuthorEmailDisplayName">
    <vt:lpwstr>F.I.C.K.</vt:lpwstr>
  </property>
  <property fmtid="{D5CDD505-2E9C-101B-9397-08002B2CF9AE}" pid="6" name="_ReviewingToolsShownOnce">
    <vt:lpwstr/>
  </property>
</Properties>
</file>