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0" windowWidth="11340" windowHeight="6540" activeTab="6"/>
  </bookViews>
  <sheets>
    <sheet name="Inizio" sheetId="1" r:id="rId1"/>
    <sheet name="and" sheetId="2" r:id="rId2"/>
    <sheet name="or" sheetId="3" r:id="rId3"/>
    <sheet name="xor" sheetId="4" r:id="rId4"/>
    <sheet name="imp" sheetId="5" r:id="rId5"/>
    <sheet name="iff" sheetId="6" r:id="rId6"/>
    <sheet name="modus tollens" sheetId="7" r:id="rId7"/>
    <sheet name="esercizi" sheetId="8" r:id="rId8"/>
    <sheet name="modus ponens" sheetId="9" r:id="rId9"/>
  </sheets>
  <definedNames/>
  <calcPr fullCalcOnLoad="1"/>
</workbook>
</file>

<file path=xl/sharedStrings.xml><?xml version="1.0" encoding="utf-8"?>
<sst xmlns="http://schemas.openxmlformats.org/spreadsheetml/2006/main" count="173" uniqueCount="47">
  <si>
    <t>A</t>
  </si>
  <si>
    <t>B</t>
  </si>
  <si>
    <t>^</t>
  </si>
  <si>
    <t>V</t>
  </si>
  <si>
    <t xml:space="preserve">        .</t>
  </si>
  <si>
    <t>&gt;</t>
  </si>
  <si>
    <t>&lt;&gt;</t>
  </si>
  <si>
    <t>F</t>
  </si>
  <si>
    <t>[(A</t>
  </si>
  <si>
    <t>B)</t>
  </si>
  <si>
    <t>A]</t>
  </si>
  <si>
    <t xml:space="preserve">     __</t>
  </si>
  <si>
    <t xml:space="preserve">      __</t>
  </si>
  <si>
    <t>VERO</t>
  </si>
  <si>
    <t>FALSO</t>
  </si>
  <si>
    <t>B]</t>
  </si>
  <si>
    <t>(A</t>
  </si>
  <si>
    <t xml:space="preserve">^ </t>
  </si>
  <si>
    <t>A &gt; B</t>
  </si>
  <si>
    <r>
      <t xml:space="preserve">(A&gt;B) </t>
    </r>
    <r>
      <rPr>
        <sz val="16"/>
        <rFont val="Arial"/>
        <family val="2"/>
      </rPr>
      <t xml:space="preserve">^ </t>
    </r>
    <r>
      <rPr>
        <sz val="10"/>
        <rFont val="Arial"/>
        <family val="0"/>
      </rPr>
      <t>A</t>
    </r>
  </si>
  <si>
    <t>[A</t>
  </si>
  <si>
    <t>B)]</t>
  </si>
  <si>
    <t>A^B</t>
  </si>
  <si>
    <t>AV(A^B)</t>
  </si>
  <si>
    <t>[AV(A^B)]&gt;B</t>
  </si>
  <si>
    <t>__</t>
  </si>
  <si>
    <t>A&lt;&gt;B</t>
  </si>
  <si>
    <t>(A&lt;&gt;B)^B</t>
  </si>
  <si>
    <t xml:space="preserve">           __</t>
  </si>
  <si>
    <t xml:space="preserve">       __   </t>
  </si>
  <si>
    <t>A&gt;B</t>
  </si>
  <si>
    <t xml:space="preserve">       .</t>
  </si>
  <si>
    <t>(A&gt;B)V A</t>
  </si>
  <si>
    <t xml:space="preserve">          .  _</t>
  </si>
  <si>
    <t>[(A&gt;B)V A]&gt;B</t>
  </si>
  <si>
    <t xml:space="preserve">          .  _   _</t>
  </si>
  <si>
    <t xml:space="preserve">    =</t>
  </si>
  <si>
    <t xml:space="preserve">A </t>
  </si>
  <si>
    <t>____________________________</t>
  </si>
  <si>
    <t xml:space="preserve">        __</t>
  </si>
  <si>
    <t xml:space="preserve">  =</t>
  </si>
  <si>
    <r>
      <t xml:space="preserve">A </t>
    </r>
    <r>
      <rPr>
        <sz val="12"/>
        <rFont val="Arial"/>
        <family val="2"/>
      </rPr>
      <t>^</t>
    </r>
    <r>
      <rPr>
        <sz val="10"/>
        <rFont val="Arial"/>
        <family val="0"/>
      </rPr>
      <t xml:space="preserve"> B </t>
    </r>
  </si>
  <si>
    <r>
      <t xml:space="preserve">A </t>
    </r>
    <r>
      <rPr>
        <sz val="12"/>
        <rFont val="Arial"/>
        <family val="2"/>
      </rPr>
      <t>^</t>
    </r>
    <r>
      <rPr>
        <sz val="10"/>
        <rFont val="Arial"/>
        <family val="0"/>
      </rPr>
      <t xml:space="preserve"> B</t>
    </r>
  </si>
  <si>
    <t xml:space="preserve">  ______</t>
  </si>
  <si>
    <r>
      <t xml:space="preserve">A </t>
    </r>
    <r>
      <rPr>
        <sz val="8"/>
        <rFont val="Arial"/>
        <family val="2"/>
      </rPr>
      <t xml:space="preserve">V </t>
    </r>
    <r>
      <rPr>
        <sz val="10"/>
        <rFont val="Arial"/>
        <family val="0"/>
      </rPr>
      <t>B</t>
    </r>
  </si>
  <si>
    <r>
      <t>V</t>
    </r>
    <r>
      <rPr>
        <b/>
        <sz val="12"/>
        <rFont val="Arial"/>
        <family val="2"/>
      </rPr>
      <t xml:space="preserve"> </t>
    </r>
  </si>
  <si>
    <t xml:space="preserve">      _    _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</si>
</sst>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0000"/>
  </numFmts>
  <fonts count="21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2"/>
      <color indexed="10"/>
      <name val="Garamond"/>
      <family val="1"/>
    </font>
    <font>
      <sz val="14"/>
      <name val="Arial"/>
      <family val="2"/>
    </font>
    <font>
      <b/>
      <sz val="14"/>
      <name val="Garamond"/>
      <family val="1"/>
    </font>
    <font>
      <sz val="8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Garamond"/>
      <family val="1"/>
    </font>
    <font>
      <sz val="16"/>
      <name val="Arial"/>
      <family val="2"/>
    </font>
    <font>
      <sz val="12"/>
      <name val="Garamond"/>
      <family val="1"/>
    </font>
    <font>
      <b/>
      <sz val="8"/>
      <name val="Arial"/>
      <family val="2"/>
    </font>
    <font>
      <sz val="8"/>
      <name val="Arial"/>
      <family val="2"/>
    </font>
    <font>
      <sz val="14"/>
      <color indexed="10"/>
      <name val="Garamond"/>
      <family val="1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5" borderId="0" xfId="0" applyFill="1" applyAlignment="1">
      <alignment/>
    </xf>
    <xf numFmtId="0" fontId="6" fillId="2" borderId="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8" fillId="9" borderId="0" xfId="0" applyNumberFormat="1" applyFont="1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 applyProtection="1">
      <alignment/>
      <protection hidden="1" locked="0"/>
    </xf>
    <xf numFmtId="0" fontId="1" fillId="9" borderId="0" xfId="0" applyFont="1" applyFill="1" applyAlignment="1" applyProtection="1">
      <alignment/>
      <protection hidden="1" locked="0"/>
    </xf>
    <xf numFmtId="0" fontId="1" fillId="9" borderId="0" xfId="0" applyFont="1" applyFill="1" applyAlignment="1">
      <alignment/>
    </xf>
    <xf numFmtId="0" fontId="0" fillId="9" borderId="0" xfId="0" applyFill="1" applyBorder="1" applyAlignment="1">
      <alignment/>
    </xf>
    <xf numFmtId="0" fontId="14" fillId="10" borderId="13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3" xfId="0" applyFill="1" applyBorder="1" applyAlignment="1">
      <alignment/>
    </xf>
    <xf numFmtId="0" fontId="0" fillId="10" borderId="16" xfId="0" applyFill="1" applyBorder="1" applyAlignment="1">
      <alignment/>
    </xf>
    <xf numFmtId="0" fontId="14" fillId="11" borderId="14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/>
    </xf>
    <xf numFmtId="0" fontId="0" fillId="11" borderId="0" xfId="0" applyFill="1" applyBorder="1" applyAlignment="1">
      <alignment/>
    </xf>
    <xf numFmtId="0" fontId="0" fillId="11" borderId="2" xfId="0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4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10" borderId="0" xfId="0" applyFill="1" applyAlignment="1">
      <alignment/>
    </xf>
    <xf numFmtId="0" fontId="14" fillId="11" borderId="0" xfId="0" applyFont="1" applyFill="1" applyAlignment="1">
      <alignment horizontal="center"/>
    </xf>
    <xf numFmtId="0" fontId="0" fillId="11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1" borderId="0" xfId="0" applyNumberFormat="1" applyFill="1" applyAlignment="1">
      <alignment/>
    </xf>
    <xf numFmtId="0" fontId="14" fillId="1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8" fillId="11" borderId="0" xfId="0" applyFont="1" applyFill="1" applyAlignment="1">
      <alignment horizontal="center"/>
    </xf>
    <xf numFmtId="0" fontId="14" fillId="12" borderId="0" xfId="0" applyFont="1" applyFill="1" applyAlignment="1">
      <alignment horizontal="center"/>
    </xf>
    <xf numFmtId="0" fontId="0" fillId="12" borderId="0" xfId="0" applyFill="1" applyAlignment="1">
      <alignment/>
    </xf>
    <xf numFmtId="0" fontId="0" fillId="11" borderId="14" xfId="0" applyFill="1" applyBorder="1" applyAlignment="1">
      <alignment/>
    </xf>
    <xf numFmtId="0" fontId="1" fillId="11" borderId="14" xfId="0" applyFont="1" applyFill="1" applyBorder="1" applyAlignment="1">
      <alignment/>
    </xf>
    <xf numFmtId="0" fontId="0" fillId="11" borderId="0" xfId="0" applyFill="1" applyAlignment="1">
      <alignment vertical="center"/>
    </xf>
    <xf numFmtId="0" fontId="0" fillId="13" borderId="20" xfId="0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22" xfId="0" applyFill="1" applyBorder="1" applyAlignment="1">
      <alignment/>
    </xf>
    <xf numFmtId="0" fontId="0" fillId="13" borderId="23" xfId="0" applyFill="1" applyBorder="1" applyAlignment="1">
      <alignment/>
    </xf>
    <xf numFmtId="0" fontId="0" fillId="12" borderId="18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1" fillId="11" borderId="0" xfId="0" applyFont="1" applyFill="1" applyAlignment="1">
      <alignment/>
    </xf>
    <xf numFmtId="0" fontId="1" fillId="11" borderId="0" xfId="0" applyFont="1" applyFill="1" applyAlignment="1">
      <alignment horizontal="center"/>
    </xf>
    <xf numFmtId="0" fontId="0" fillId="13" borderId="19" xfId="0" applyFill="1" applyBorder="1" applyAlignment="1">
      <alignment/>
    </xf>
    <xf numFmtId="0" fontId="0" fillId="13" borderId="25" xfId="0" applyFill="1" applyBorder="1" applyAlignment="1">
      <alignment/>
    </xf>
    <xf numFmtId="0" fontId="0" fillId="14" borderId="26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0" fillId="14" borderId="19" xfId="0" applyFill="1" applyBorder="1" applyAlignment="1">
      <alignment/>
    </xf>
    <xf numFmtId="0" fontId="0" fillId="14" borderId="25" xfId="0" applyFill="1" applyBorder="1" applyAlignment="1">
      <alignment/>
    </xf>
    <xf numFmtId="0" fontId="0" fillId="14" borderId="16" xfId="0" applyFill="1" applyBorder="1" applyAlignment="1">
      <alignment/>
    </xf>
    <xf numFmtId="0" fontId="0" fillId="14" borderId="29" xfId="0" applyFill="1" applyBorder="1" applyAlignment="1">
      <alignment horizontal="center"/>
    </xf>
    <xf numFmtId="0" fontId="0" fillId="14" borderId="30" xfId="0" applyFill="1" applyBorder="1" applyAlignment="1">
      <alignment horizontal="center"/>
    </xf>
    <xf numFmtId="0" fontId="0" fillId="14" borderId="3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32" xfId="0" applyFill="1" applyBorder="1" applyAlignment="1">
      <alignment/>
    </xf>
    <xf numFmtId="0" fontId="0" fillId="14" borderId="33" xfId="0" applyFill="1" applyBorder="1" applyAlignment="1">
      <alignment/>
    </xf>
    <xf numFmtId="0" fontId="0" fillId="14" borderId="34" xfId="0" applyFill="1" applyBorder="1" applyAlignment="1">
      <alignment/>
    </xf>
    <xf numFmtId="0" fontId="0" fillId="14" borderId="0" xfId="0" applyFill="1" applyAlignment="1">
      <alignment/>
    </xf>
    <xf numFmtId="0" fontId="0" fillId="14" borderId="13" xfId="0" applyFill="1" applyBorder="1" applyAlignment="1">
      <alignment/>
    </xf>
    <xf numFmtId="0" fontId="0" fillId="14" borderId="14" xfId="0" applyFill="1" applyBorder="1" applyAlignment="1">
      <alignment/>
    </xf>
    <xf numFmtId="0" fontId="0" fillId="14" borderId="15" xfId="0" applyFill="1" applyBorder="1" applyAlignment="1">
      <alignment/>
    </xf>
    <xf numFmtId="0" fontId="0" fillId="14" borderId="35" xfId="0" applyFill="1" applyBorder="1" applyAlignment="1">
      <alignment horizontal="center"/>
    </xf>
    <xf numFmtId="0" fontId="0" fillId="14" borderId="36" xfId="0" applyFill="1" applyBorder="1" applyAlignment="1">
      <alignment horizontal="center"/>
    </xf>
    <xf numFmtId="0" fontId="0" fillId="14" borderId="37" xfId="0" applyFill="1" applyBorder="1" applyAlignment="1">
      <alignment horizontal="center"/>
    </xf>
    <xf numFmtId="0" fontId="1" fillId="9" borderId="0" xfId="0" applyFont="1" applyFill="1" applyAlignment="1" applyProtection="1">
      <alignment horizontal="center"/>
      <protection hidden="1"/>
    </xf>
    <xf numFmtId="0" fontId="1" fillId="9" borderId="0" xfId="0" applyFont="1" applyFill="1" applyAlignment="1" applyProtection="1">
      <alignment/>
      <protection hidden="1"/>
    </xf>
    <xf numFmtId="0" fontId="0" fillId="9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5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14" borderId="14" xfId="0" applyFill="1" applyBorder="1" applyAlignment="1">
      <alignment/>
    </xf>
    <xf numFmtId="0" fontId="0" fillId="14" borderId="0" xfId="0" applyFill="1" applyAlignment="1">
      <alignment/>
    </xf>
    <xf numFmtId="0" fontId="0" fillId="14" borderId="38" xfId="0" applyFill="1" applyBorder="1" applyAlignment="1">
      <alignment/>
    </xf>
    <xf numFmtId="0" fontId="1" fillId="11" borderId="14" xfId="0" applyFont="1" applyFill="1" applyBorder="1" applyAlignment="1">
      <alignment/>
    </xf>
    <xf numFmtId="0" fontId="0" fillId="13" borderId="0" xfId="0" applyFill="1" applyAlignment="1">
      <alignment horizontal="center" vertical="center"/>
    </xf>
    <xf numFmtId="0" fontId="0" fillId="14" borderId="16" xfId="0" applyFill="1" applyBorder="1" applyAlignment="1">
      <alignment/>
    </xf>
    <xf numFmtId="0" fontId="0" fillId="14" borderId="1" xfId="0" applyFill="1" applyBorder="1" applyAlignment="1">
      <alignment/>
    </xf>
    <xf numFmtId="0" fontId="15" fillId="13" borderId="0" xfId="0" applyFont="1" applyFill="1" applyBorder="1" applyAlignment="1">
      <alignment vertical="center"/>
    </xf>
    <xf numFmtId="0" fontId="17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85725</xdr:rowOff>
    </xdr:from>
    <xdr:to>
      <xdr:col>3</xdr:col>
      <xdr:colOff>476250</xdr:colOff>
      <xdr:row>4</xdr:row>
      <xdr:rowOff>57150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2066925" y="390525"/>
          <a:ext cx="14097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DD0806"/>
              </a:solidFill>
            </a:rPr>
            <a:t>CONGIUNZIONE</a:t>
          </a:r>
        </a:p>
      </xdr:txBody>
    </xdr:sp>
    <xdr:clientData/>
  </xdr:twoCellAnchor>
  <xdr:twoCellAnchor>
    <xdr:from>
      <xdr:col>1</xdr:col>
      <xdr:colOff>247650</xdr:colOff>
      <xdr:row>6</xdr:row>
      <xdr:rowOff>104775</xdr:rowOff>
    </xdr:from>
    <xdr:to>
      <xdr:col>4</xdr:col>
      <xdr:colOff>190500</xdr:colOff>
      <xdr:row>8</xdr:row>
      <xdr:rowOff>85725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2066925" y="1047750"/>
          <a:ext cx="17145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DISGIUNZIONE INCLUSIVA</a:t>
          </a:r>
        </a:p>
      </xdr:txBody>
    </xdr:sp>
    <xdr:clientData/>
  </xdr:twoCellAnchor>
  <xdr:twoCellAnchor>
    <xdr:from>
      <xdr:col>1</xdr:col>
      <xdr:colOff>247650</xdr:colOff>
      <xdr:row>11</xdr:row>
      <xdr:rowOff>28575</xdr:rowOff>
    </xdr:from>
    <xdr:to>
      <xdr:col>4</xdr:col>
      <xdr:colOff>247650</xdr:colOff>
      <xdr:row>12</xdr:row>
      <xdr:rowOff>104775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066925" y="1762125"/>
          <a:ext cx="1771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DISGIUNZIONE ESCLUSIVA</a:t>
          </a:r>
        </a:p>
      </xdr:txBody>
    </xdr:sp>
    <xdr:clientData/>
  </xdr:twoCellAnchor>
  <xdr:twoCellAnchor>
    <xdr:from>
      <xdr:col>1</xdr:col>
      <xdr:colOff>285750</xdr:colOff>
      <xdr:row>14</xdr:row>
      <xdr:rowOff>104775</xdr:rowOff>
    </xdr:from>
    <xdr:to>
      <xdr:col>3</xdr:col>
      <xdr:colOff>238125</xdr:colOff>
      <xdr:row>16</xdr:row>
      <xdr:rowOff>38100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2105025" y="2295525"/>
          <a:ext cx="1133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IMPLICAZIONE</a:t>
          </a:r>
        </a:p>
      </xdr:txBody>
    </xdr:sp>
    <xdr:clientData/>
  </xdr:twoCellAnchor>
  <xdr:twoCellAnchor>
    <xdr:from>
      <xdr:col>1</xdr:col>
      <xdr:colOff>285750</xdr:colOff>
      <xdr:row>18</xdr:row>
      <xdr:rowOff>9525</xdr:rowOff>
    </xdr:from>
    <xdr:to>
      <xdr:col>3</xdr:col>
      <xdr:colOff>276225</xdr:colOff>
      <xdr:row>19</xdr:row>
      <xdr:rowOff>142875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2105025" y="2809875"/>
          <a:ext cx="11715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COIMPLICAZIONE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47625</xdr:rowOff>
    </xdr:from>
    <xdr:to>
      <xdr:col>3</xdr:col>
      <xdr:colOff>9525</xdr:colOff>
      <xdr:row>10</xdr:row>
      <xdr:rowOff>114300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42875" y="1638300"/>
          <a:ext cx="42576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congiunzione di due proposizioni è vera solo se sono vere entrambe le proposizioni.
Prova a modificare nella relazione sottostante il valore di A e B e vedi come cambia il valore della congiunzione: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123825</xdr:rowOff>
    </xdr:from>
    <xdr:to>
      <xdr:col>3</xdr:col>
      <xdr:colOff>19050</xdr:colOff>
      <xdr:row>11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6675" y="2028825"/>
          <a:ext cx="42195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disgiunzione inclusiva è vera quando è vera l'una o l'altra delle proposizioni in relazione.
Prova a modificare nella relazione sottostante il valore di A e B e vedi come cambia il valore della disgiunzione: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47625</xdr:rowOff>
    </xdr:from>
    <xdr:to>
      <xdr:col>2</xdr:col>
      <xdr:colOff>1209675</xdr:colOff>
      <xdr:row>12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1933575"/>
          <a:ext cx="36385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disgiunzione esclusiva è vera quando l'una proposizione è vera e l'altra è falsa.
Prova a modificare nella relazione sottostante il valore di A e B  e vedi come cambia il valore della disgiunzione: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47625</xdr:rowOff>
    </xdr:from>
    <xdr:to>
      <xdr:col>3</xdr:col>
      <xdr:colOff>247650</xdr:colOff>
      <xdr:row>11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6675" y="1914525"/>
          <a:ext cx="37433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L'implicazione è falsa solamente quando l'antecedente è vera e la conseguente è falsa.
Prova a modificare nella relazione sottostante il valore di A e B e vedi come cambia il valore della implicazione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3</xdr:col>
      <xdr:colOff>0</xdr:colOff>
      <xdr:row>10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1943100"/>
          <a:ext cx="36385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coimplicazione, ossia la relazione di "se e solo se", è vera quando le proposizioni sono entrambe vere o entrambe false.
Prova a modificare nella relazione sottostante il valore di A e B e vedi come cambia il valore della coimplicazione: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0</xdr:rowOff>
    </xdr:from>
    <xdr:to>
      <xdr:col>1</xdr:col>
      <xdr:colOff>9525</xdr:colOff>
      <xdr:row>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447675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Se A è</a:t>
          </a:r>
        </a:p>
      </xdr:txBody>
    </xdr:sp>
    <xdr:clientData/>
  </xdr:twoCellAnchor>
  <xdr:twoCellAnchor>
    <xdr:from>
      <xdr:col>2</xdr:col>
      <xdr:colOff>514350</xdr:colOff>
      <xdr:row>4</xdr:row>
      <xdr:rowOff>0</xdr:rowOff>
    </xdr:from>
    <xdr:to>
      <xdr:col>3</xdr:col>
      <xdr:colOff>352425</xdr:colOff>
      <xdr:row>5</xdr:row>
      <xdr:rowOff>57150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695450" y="447675"/>
          <a:ext cx="4286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 B è </a:t>
          </a:r>
        </a:p>
      </xdr:txBody>
    </xdr:sp>
    <xdr:clientData/>
  </xdr:twoCellAnchor>
  <xdr:twoCellAnchor>
    <xdr:from>
      <xdr:col>0</xdr:col>
      <xdr:colOff>342900</xdr:colOff>
      <xdr:row>5</xdr:row>
      <xdr:rowOff>152400</xdr:rowOff>
    </xdr:from>
    <xdr:to>
      <xdr:col>2</xdr:col>
      <xdr:colOff>504825</xdr:colOff>
      <xdr:row>7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42900" y="762000"/>
          <a:ext cx="1343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allora la relazione è</a:t>
          </a:r>
        </a:p>
      </xdr:txBody>
    </xdr:sp>
    <xdr:clientData/>
  </xdr:twoCellAnchor>
  <xdr:twoCellAnchor>
    <xdr:from>
      <xdr:col>0</xdr:col>
      <xdr:colOff>104775</xdr:colOff>
      <xdr:row>11</xdr:row>
      <xdr:rowOff>0</xdr:rowOff>
    </xdr:from>
    <xdr:to>
      <xdr:col>8</xdr:col>
      <xdr:colOff>142875</xdr:colOff>
      <xdr:row>17</xdr:row>
      <xdr:rowOff>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04775" y="1533525"/>
          <a:ext cx="48387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modus tollens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è la verifica della falsificabilità. Se, teoricamente, è vero che A implica B e se si riscontra che B sia falso, allora anche A è falso
Si tratta di una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tautologia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perché la relazione risulta sempre vera, quali che siano i valori di A e B, come si può ricavare dall'esercizio soprastante: si scelgano i valori di A e B, quindi si prema il tasto ESEGUI. Come risulta la relazione in ognuna delle quattro possibili relazioni?</a:t>
          </a:r>
        </a:p>
      </xdr:txBody>
    </xdr:sp>
    <xdr:clientData/>
  </xdr:twoCellAnchor>
  <xdr:twoCellAnchor>
    <xdr:from>
      <xdr:col>6</xdr:col>
      <xdr:colOff>180975</xdr:colOff>
      <xdr:row>3</xdr:row>
      <xdr:rowOff>28575</xdr:rowOff>
    </xdr:from>
    <xdr:to>
      <xdr:col>11</xdr:col>
      <xdr:colOff>9525</xdr:colOff>
      <xdr:row>6</xdr:row>
      <xdr:rowOff>152400</xdr:rowOff>
    </xdr:to>
    <xdr:sp>
      <xdr:nvSpPr>
        <xdr:cNvPr id="5" name="AutoShape 10"/>
        <xdr:cNvSpPr>
          <a:spLocks/>
        </xdr:cNvSpPr>
      </xdr:nvSpPr>
      <xdr:spPr>
        <a:xfrm>
          <a:off x="3800475" y="314325"/>
          <a:ext cx="2781300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modus tollens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38100</xdr:rowOff>
    </xdr:from>
    <xdr:to>
      <xdr:col>10</xdr:col>
      <xdr:colOff>9525</xdr:colOff>
      <xdr:row>8</xdr:row>
      <xdr:rowOff>85725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38100" y="1133475"/>
          <a:ext cx="6057900" cy="2000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Compila la tavola di verità a destra, quindi controlla i valori della relazione con la formula qui sopra</a:t>
          </a:r>
        </a:p>
      </xdr:txBody>
    </xdr:sp>
    <xdr:clientData/>
  </xdr:twoCellAnchor>
  <xdr:twoCellAnchor>
    <xdr:from>
      <xdr:col>0</xdr:col>
      <xdr:colOff>200025</xdr:colOff>
      <xdr:row>14</xdr:row>
      <xdr:rowOff>9525</xdr:rowOff>
    </xdr:from>
    <xdr:to>
      <xdr:col>0</xdr:col>
      <xdr:colOff>457200</xdr:colOff>
      <xdr:row>15</xdr:row>
      <xdr:rowOff>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200025" y="2009775"/>
          <a:ext cx="257175" cy="1619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209550</xdr:colOff>
      <xdr:row>14</xdr:row>
      <xdr:rowOff>9525</xdr:rowOff>
    </xdr:from>
    <xdr:to>
      <xdr:col>2</xdr:col>
      <xdr:colOff>457200</xdr:colOff>
      <xdr:row>15</xdr:row>
      <xdr:rowOff>9525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1466850" y="2009775"/>
          <a:ext cx="247650" cy="1714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47625</xdr:colOff>
      <xdr:row>7</xdr:row>
      <xdr:rowOff>38100</xdr:rowOff>
    </xdr:from>
    <xdr:to>
      <xdr:col>9</xdr:col>
      <xdr:colOff>9525</xdr:colOff>
      <xdr:row>8</xdr:row>
      <xdr:rowOff>85725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47625" y="1133475"/>
          <a:ext cx="5457825" cy="200025"/>
        </a:xfrm>
        <a:prstGeom prst="rect">
          <a:avLst/>
        </a:prstGeom>
        <a:solidFill>
          <a:srgbClr val="CCFFCC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Compila la tavola di verità a destra, quindi controlla i valori della relazione con la formula qui sopra</a:t>
          </a:r>
        </a:p>
      </xdr:txBody>
    </xdr:sp>
    <xdr:clientData/>
  </xdr:twoCellAnchor>
  <xdr:twoCellAnchor>
    <xdr:from>
      <xdr:col>0</xdr:col>
      <xdr:colOff>57150</xdr:colOff>
      <xdr:row>19</xdr:row>
      <xdr:rowOff>0</xdr:rowOff>
    </xdr:from>
    <xdr:to>
      <xdr:col>9</xdr:col>
      <xdr:colOff>504825</xdr:colOff>
      <xdr:row>20</xdr:row>
      <xdr:rowOff>9525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57150" y="2838450"/>
          <a:ext cx="5943600" cy="1619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Compila la tavola di verità a destra, quindi controlla i valori della relazione con la formula qui sopra</a:t>
          </a:r>
        </a:p>
      </xdr:txBody>
    </xdr:sp>
    <xdr:clientData/>
  </xdr:twoCellAnchor>
  <xdr:twoCellAnchor>
    <xdr:from>
      <xdr:col>0</xdr:col>
      <xdr:colOff>47625</xdr:colOff>
      <xdr:row>30</xdr:row>
      <xdr:rowOff>104775</xdr:rowOff>
    </xdr:from>
    <xdr:to>
      <xdr:col>9</xdr:col>
      <xdr:colOff>190500</xdr:colOff>
      <xdr:row>31</xdr:row>
      <xdr:rowOff>152400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47625" y="4524375"/>
          <a:ext cx="5638800" cy="2000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Compila la tavola di verità a destra, quindi controlla i valori della relazione con la formula qui sopra</a:t>
          </a:r>
        </a:p>
      </xdr:txBody>
    </xdr:sp>
    <xdr:clientData/>
  </xdr:twoCellAnchor>
  <xdr:twoCellAnchor>
    <xdr:from>
      <xdr:col>0</xdr:col>
      <xdr:colOff>76200</xdr:colOff>
      <xdr:row>38</xdr:row>
      <xdr:rowOff>28575</xdr:rowOff>
    </xdr:from>
    <xdr:to>
      <xdr:col>8</xdr:col>
      <xdr:colOff>542925</xdr:colOff>
      <xdr:row>39</xdr:row>
      <xdr:rowOff>85725</xdr:rowOff>
    </xdr:to>
    <xdr:sp>
      <xdr:nvSpPr>
        <xdr:cNvPr id="7" name="TextBox 29"/>
        <xdr:cNvSpPr txBox="1">
          <a:spLocks noChangeArrowheads="1"/>
        </xdr:cNvSpPr>
      </xdr:nvSpPr>
      <xdr:spPr>
        <a:xfrm>
          <a:off x="76200" y="5505450"/>
          <a:ext cx="5372100" cy="2095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Compila la tavola di verità a destra, quindi controlla i valori della relazione con la formula qui sopra</a:t>
          </a:r>
        </a:p>
      </xdr:txBody>
    </xdr:sp>
    <xdr:clientData/>
  </xdr:twoCellAnchor>
  <xdr:twoCellAnchor>
    <xdr:from>
      <xdr:col>0</xdr:col>
      <xdr:colOff>104775</xdr:colOff>
      <xdr:row>61</xdr:row>
      <xdr:rowOff>76200</xdr:rowOff>
    </xdr:from>
    <xdr:to>
      <xdr:col>6</xdr:col>
      <xdr:colOff>95250</xdr:colOff>
      <xdr:row>63</xdr:row>
      <xdr:rowOff>104775</xdr:rowOff>
    </xdr:to>
    <xdr:sp>
      <xdr:nvSpPr>
        <xdr:cNvPr id="8" name="TextBox 34"/>
        <xdr:cNvSpPr txBox="1">
          <a:spLocks noChangeArrowheads="1"/>
        </xdr:cNvSpPr>
      </xdr:nvSpPr>
      <xdr:spPr>
        <a:xfrm>
          <a:off x="104775" y="8867775"/>
          <a:ext cx="3800475" cy="3333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Controlla con le tavole di verità se l'identità tra le due relazioni è vera.
Di quale legge si tratta?</a:t>
          </a:r>
        </a:p>
      </xdr:txBody>
    </xdr:sp>
    <xdr:clientData/>
  </xdr:twoCellAnchor>
  <xdr:twoCellAnchor>
    <xdr:from>
      <xdr:col>0</xdr:col>
      <xdr:colOff>9525</xdr:colOff>
      <xdr:row>65</xdr:row>
      <xdr:rowOff>9525</xdr:rowOff>
    </xdr:from>
    <xdr:to>
      <xdr:col>17</xdr:col>
      <xdr:colOff>0</xdr:colOff>
      <xdr:row>65</xdr:row>
      <xdr:rowOff>9525</xdr:rowOff>
    </xdr:to>
    <xdr:sp>
      <xdr:nvSpPr>
        <xdr:cNvPr id="9" name="Line 37"/>
        <xdr:cNvSpPr>
          <a:spLocks/>
        </xdr:cNvSpPr>
      </xdr:nvSpPr>
      <xdr:spPr>
        <a:xfrm>
          <a:off x="9525" y="9906000"/>
          <a:ext cx="103822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85725</xdr:rowOff>
    </xdr:from>
    <xdr:to>
      <xdr:col>1</xdr:col>
      <xdr:colOff>123825</xdr:colOff>
      <xdr:row>4</xdr:row>
      <xdr:rowOff>152400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85725" y="447675"/>
          <a:ext cx="533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Se A è</a:t>
          </a:r>
        </a:p>
      </xdr:txBody>
    </xdr:sp>
    <xdr:clientData/>
  </xdr:twoCellAnchor>
  <xdr:twoCellAnchor>
    <xdr:from>
      <xdr:col>3</xdr:col>
      <xdr:colOff>171450</xdr:colOff>
      <xdr:row>3</xdr:row>
      <xdr:rowOff>95250</xdr:rowOff>
    </xdr:from>
    <xdr:to>
      <xdr:col>4</xdr:col>
      <xdr:colOff>190500</xdr:colOff>
      <xdr:row>4</xdr:row>
      <xdr:rowOff>152400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657350" y="457200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 B è </a:t>
          </a:r>
        </a:p>
      </xdr:txBody>
    </xdr:sp>
    <xdr:clientData/>
  </xdr:twoCellAnchor>
  <xdr:twoCellAnchor>
    <xdr:from>
      <xdr:col>0</xdr:col>
      <xdr:colOff>66675</xdr:colOff>
      <xdr:row>5</xdr:row>
      <xdr:rowOff>114300</xdr:rowOff>
    </xdr:from>
    <xdr:to>
      <xdr:col>2</xdr:col>
      <xdr:colOff>447675</xdr:colOff>
      <xdr:row>6</xdr:row>
      <xdr:rowOff>142875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6675" y="800100"/>
          <a:ext cx="1371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allora la relazione è</a:t>
          </a:r>
        </a:p>
      </xdr:txBody>
    </xdr:sp>
    <xdr:clientData/>
  </xdr:twoCellAnchor>
  <xdr:twoCellAnchor>
    <xdr:from>
      <xdr:col>0</xdr:col>
      <xdr:colOff>114300</xdr:colOff>
      <xdr:row>10</xdr:row>
      <xdr:rowOff>104775</xdr:rowOff>
    </xdr:from>
    <xdr:to>
      <xdr:col>9</xdr:col>
      <xdr:colOff>409575</xdr:colOff>
      <xdr:row>17</xdr:row>
      <xdr:rowOff>142875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114300" y="1552575"/>
          <a:ext cx="48958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modus ponens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è un ragionamento basato sulla relazione tra due premesse e una conseguenza. Se, teoricamente, è vero che A implica B e se si riscontra che A sia vero, allora anche B è vero.
Si tratta di una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tautologia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perché la relazione risulta sempre vera, quali che siano i valori di A e B, come si può ricavare dall'esercizio soprastante: si scelgano i valori di A e B, quindi si prema il tasto ESEGUI. Come risulta la relazione in ognuna delle quattro possibili relazioni?</a:t>
          </a:r>
        </a:p>
      </xdr:txBody>
    </xdr:sp>
    <xdr:clientData/>
  </xdr:twoCellAnchor>
  <xdr:twoCellAnchor>
    <xdr:from>
      <xdr:col>7</xdr:col>
      <xdr:colOff>314325</xdr:colOff>
      <xdr:row>2</xdr:row>
      <xdr:rowOff>0</xdr:rowOff>
    </xdr:from>
    <xdr:to>
      <xdr:col>12</xdr:col>
      <xdr:colOff>142875</xdr:colOff>
      <xdr:row>5</xdr:row>
      <xdr:rowOff>142875</xdr:rowOff>
    </xdr:to>
    <xdr:sp>
      <xdr:nvSpPr>
        <xdr:cNvPr id="5" name="AutoShape 15"/>
        <xdr:cNvSpPr>
          <a:spLocks/>
        </xdr:cNvSpPr>
      </xdr:nvSpPr>
      <xdr:spPr>
        <a:xfrm>
          <a:off x="3733800" y="209550"/>
          <a:ext cx="2781300" cy="619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modus ponens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N25"/>
  <sheetViews>
    <sheetView workbookViewId="0" topLeftCell="A1">
      <selection activeCell="A26" sqref="A26:AM43"/>
    </sheetView>
  </sheetViews>
  <sheetFormatPr defaultColWidth="11.421875" defaultRowHeight="12.75"/>
  <cols>
    <col min="1" max="1" width="27.28125" style="0" customWidth="1"/>
    <col min="2" max="16384" width="8.8515625" style="0" customWidth="1"/>
  </cols>
  <sheetData>
    <row r="1" spans="1:14" ht="1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2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ht="1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1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ht="1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ht="12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1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ht="12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1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1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 ht="1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ht="1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2" spans="1:14" ht="1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1:14" ht="1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ht="1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ht="1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</row>
  </sheetData>
  <mergeCells count="1">
    <mergeCell ref="A1:N25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J26"/>
  <sheetViews>
    <sheetView workbookViewId="0" topLeftCell="A1">
      <selection activeCell="C14" sqref="C14"/>
    </sheetView>
  </sheetViews>
  <sheetFormatPr defaultColWidth="11.421875" defaultRowHeight="12.75"/>
  <cols>
    <col min="1" max="1" width="20.421875" style="0" customWidth="1"/>
    <col min="2" max="2" width="23.00390625" style="0" customWidth="1"/>
    <col min="3" max="3" width="22.421875" style="0" customWidth="1"/>
    <col min="4" max="16384" width="8.8515625" style="0" customWidth="1"/>
  </cols>
  <sheetData>
    <row r="1" spans="1:10" ht="24.75" thickBot="1" thickTop="1">
      <c r="A1" s="5" t="s">
        <v>0</v>
      </c>
      <c r="B1" s="6" t="s">
        <v>2</v>
      </c>
      <c r="C1" s="7" t="s">
        <v>1</v>
      </c>
      <c r="D1" s="102"/>
      <c r="E1" s="103"/>
      <c r="F1" s="8"/>
      <c r="G1" s="8"/>
      <c r="H1" s="8"/>
      <c r="I1" s="8"/>
      <c r="J1" s="8"/>
    </row>
    <row r="2" spans="1:10" ht="23.25" customHeight="1">
      <c r="A2" s="1" t="b">
        <v>1</v>
      </c>
      <c r="B2" s="18" t="b">
        <f>AND(A2,C2)</f>
        <v>1</v>
      </c>
      <c r="C2" s="2" t="b">
        <v>1</v>
      </c>
      <c r="D2" s="102"/>
      <c r="E2" s="103"/>
      <c r="F2" s="8"/>
      <c r="G2" s="8"/>
      <c r="H2" s="8"/>
      <c r="I2" s="8"/>
      <c r="J2" s="8"/>
    </row>
    <row r="3" spans="1:10" ht="23.25" customHeight="1">
      <c r="A3" s="1" t="b">
        <v>1</v>
      </c>
      <c r="B3" s="18" t="b">
        <f>AND(A3,C3)</f>
        <v>0</v>
      </c>
      <c r="C3" s="2" t="b">
        <v>0</v>
      </c>
      <c r="D3" s="102"/>
      <c r="E3" s="103"/>
      <c r="F3" s="8"/>
      <c r="G3" s="8"/>
      <c r="H3" s="8"/>
      <c r="I3" s="8"/>
      <c r="J3" s="8"/>
    </row>
    <row r="4" spans="1:10" ht="22.5" customHeight="1">
      <c r="A4" s="1" t="b">
        <v>0</v>
      </c>
      <c r="B4" s="18" t="b">
        <f>AND(A4,C4)</f>
        <v>0</v>
      </c>
      <c r="C4" s="2" t="b">
        <v>1</v>
      </c>
      <c r="D4" s="102"/>
      <c r="E4" s="103"/>
      <c r="F4" s="8"/>
      <c r="G4" s="8"/>
      <c r="H4" s="8"/>
      <c r="I4" s="8"/>
      <c r="J4" s="8"/>
    </row>
    <row r="5" spans="1:10" ht="19.5" customHeight="1">
      <c r="A5" s="1" t="b">
        <v>0</v>
      </c>
      <c r="B5" s="18" t="b">
        <f>AND(A5,C5)</f>
        <v>0</v>
      </c>
      <c r="C5" s="2" t="b">
        <v>0</v>
      </c>
      <c r="D5" s="102"/>
      <c r="E5" s="103"/>
      <c r="F5" s="8"/>
      <c r="G5" s="8"/>
      <c r="H5" s="8"/>
      <c r="I5" s="8"/>
      <c r="J5" s="8"/>
    </row>
    <row r="6" spans="1:10" ht="12">
      <c r="A6" s="21"/>
      <c r="B6" s="21"/>
      <c r="C6" s="21"/>
      <c r="D6" s="21"/>
      <c r="E6" s="21"/>
      <c r="F6" s="8"/>
      <c r="G6" s="8"/>
      <c r="H6" s="8"/>
      <c r="I6" s="8"/>
      <c r="J6" s="8"/>
    </row>
    <row r="7" spans="1:10" ht="12">
      <c r="A7" s="21"/>
      <c r="B7" s="21"/>
      <c r="C7" s="21"/>
      <c r="D7" s="21"/>
      <c r="E7" s="21"/>
      <c r="F7" s="8"/>
      <c r="G7" s="8"/>
      <c r="H7" s="8"/>
      <c r="I7" s="8"/>
      <c r="J7" s="8"/>
    </row>
    <row r="8" spans="1:10" ht="12">
      <c r="A8" s="21"/>
      <c r="B8" s="21"/>
      <c r="C8" s="21"/>
      <c r="D8" s="21"/>
      <c r="E8" s="21"/>
      <c r="F8" s="8"/>
      <c r="G8" s="8"/>
      <c r="H8" s="8"/>
      <c r="I8" s="8"/>
      <c r="J8" s="8"/>
    </row>
    <row r="9" spans="1:10" ht="12">
      <c r="A9" s="21"/>
      <c r="B9" s="21"/>
      <c r="C9" s="21"/>
      <c r="D9" s="21"/>
      <c r="E9" s="21"/>
      <c r="F9" s="8"/>
      <c r="G9" s="8"/>
      <c r="H9" s="8"/>
      <c r="I9" s="8"/>
      <c r="J9" s="8"/>
    </row>
    <row r="10" spans="1:10" ht="12">
      <c r="A10" s="21"/>
      <c r="B10" s="21"/>
      <c r="C10" s="21"/>
      <c r="D10" s="21"/>
      <c r="E10" s="21"/>
      <c r="F10" s="8"/>
      <c r="G10" s="8"/>
      <c r="H10" s="8"/>
      <c r="I10" s="8"/>
      <c r="J10" s="8"/>
    </row>
    <row r="11" spans="1:10" ht="12">
      <c r="A11" s="21"/>
      <c r="B11" s="21"/>
      <c r="C11" s="21"/>
      <c r="D11" s="21"/>
      <c r="E11" s="21"/>
      <c r="F11" s="8"/>
      <c r="G11" s="8"/>
      <c r="H11" s="8"/>
      <c r="I11" s="8"/>
      <c r="J11" s="8"/>
    </row>
    <row r="12" spans="1:10" ht="12">
      <c r="A12" s="21"/>
      <c r="B12" s="21"/>
      <c r="C12" s="21"/>
      <c r="D12" s="21"/>
      <c r="E12" s="21"/>
      <c r="F12" s="8"/>
      <c r="G12" s="8"/>
      <c r="H12" s="8"/>
      <c r="I12" s="8"/>
      <c r="J12" s="8"/>
    </row>
    <row r="13" spans="1:10" ht="22.5">
      <c r="A13" s="23" t="s">
        <v>0</v>
      </c>
      <c r="B13" s="23" t="s">
        <v>1</v>
      </c>
      <c r="C13" s="25" t="s">
        <v>2</v>
      </c>
      <c r="D13" s="21"/>
      <c r="E13" s="21"/>
      <c r="F13" s="8"/>
      <c r="G13" s="8"/>
      <c r="H13" s="8"/>
      <c r="I13" s="8"/>
      <c r="J13" s="8"/>
    </row>
    <row r="14" spans="1:10" ht="16.5">
      <c r="A14" s="22" t="b">
        <v>1</v>
      </c>
      <c r="B14" s="22" t="b">
        <v>1</v>
      </c>
      <c r="C14" s="24" t="b">
        <f>AND(A14,B14)</f>
        <v>1</v>
      </c>
      <c r="D14" s="21"/>
      <c r="E14" s="21"/>
      <c r="F14" s="8"/>
      <c r="G14" s="8"/>
      <c r="H14" s="8"/>
      <c r="I14" s="8"/>
      <c r="J14" s="8"/>
    </row>
    <row r="15" spans="1:10" ht="12">
      <c r="A15" s="21"/>
      <c r="B15" s="21"/>
      <c r="C15" s="21"/>
      <c r="D15" s="21"/>
      <c r="E15" s="21"/>
      <c r="F15" s="8"/>
      <c r="G15" s="8"/>
      <c r="H15" s="8"/>
      <c r="I15" s="8"/>
      <c r="J15" s="8"/>
    </row>
    <row r="16" spans="1:10" ht="12">
      <c r="A16" s="21"/>
      <c r="B16" s="21"/>
      <c r="C16" s="21"/>
      <c r="D16" s="21"/>
      <c r="E16" s="21"/>
      <c r="F16" s="8"/>
      <c r="G16" s="8"/>
      <c r="H16" s="8"/>
      <c r="I16" s="8"/>
      <c r="J16" s="8"/>
    </row>
    <row r="17" spans="1:10" ht="12">
      <c r="A17" s="21"/>
      <c r="B17" s="21"/>
      <c r="C17" s="21"/>
      <c r="D17" s="21"/>
      <c r="E17" s="21"/>
      <c r="F17" s="8"/>
      <c r="G17" s="8"/>
      <c r="H17" s="8"/>
      <c r="I17" s="8"/>
      <c r="J17" s="8"/>
    </row>
    <row r="18" spans="1:10" ht="12">
      <c r="A18" s="21"/>
      <c r="B18" s="21"/>
      <c r="C18" s="21"/>
      <c r="D18" s="21"/>
      <c r="E18" s="21"/>
      <c r="F18" s="8"/>
      <c r="G18" s="8"/>
      <c r="H18" s="8"/>
      <c r="I18" s="8"/>
      <c r="J18" s="8"/>
    </row>
    <row r="19" spans="1:10" ht="12">
      <c r="A19" s="21"/>
      <c r="B19" s="21"/>
      <c r="C19" s="21"/>
      <c r="D19" s="21"/>
      <c r="E19" s="21"/>
      <c r="F19" s="8"/>
      <c r="G19" s="8"/>
      <c r="H19" s="8"/>
      <c r="I19" s="8"/>
      <c r="J19" s="8"/>
    </row>
    <row r="20" spans="1:10" ht="12">
      <c r="A20" s="21"/>
      <c r="B20" s="21"/>
      <c r="C20" s="21"/>
      <c r="D20" s="21"/>
      <c r="E20" s="21"/>
      <c r="F20" s="8"/>
      <c r="G20" s="8"/>
      <c r="H20" s="8"/>
      <c r="I20" s="8"/>
      <c r="J20" s="8"/>
    </row>
    <row r="21" spans="1:10" ht="12">
      <c r="A21" s="21"/>
      <c r="B21" s="21"/>
      <c r="C21" s="21"/>
      <c r="D21" s="21"/>
      <c r="E21" s="21"/>
      <c r="F21" s="8"/>
      <c r="G21" s="8"/>
      <c r="H21" s="8"/>
      <c r="I21" s="8"/>
      <c r="J21" s="8"/>
    </row>
    <row r="22" spans="1:10" ht="12">
      <c r="A22" s="21"/>
      <c r="B22" s="21"/>
      <c r="C22" s="21"/>
      <c r="D22" s="21"/>
      <c r="E22" s="21"/>
      <c r="F22" s="8"/>
      <c r="G22" s="8"/>
      <c r="H22" s="8"/>
      <c r="I22" s="8"/>
      <c r="J22" s="8"/>
    </row>
    <row r="23" spans="1:10" ht="12">
      <c r="A23" s="21"/>
      <c r="B23" s="21"/>
      <c r="C23" s="21"/>
      <c r="D23" s="21"/>
      <c r="E23" s="21"/>
      <c r="F23" s="8"/>
      <c r="G23" s="8"/>
      <c r="H23" s="8"/>
      <c r="I23" s="8"/>
      <c r="J23" s="8"/>
    </row>
    <row r="24" spans="1:10" ht="12">
      <c r="A24" s="21"/>
      <c r="B24" s="21"/>
      <c r="C24" s="21"/>
      <c r="D24" s="21"/>
      <c r="E24" s="21"/>
      <c r="F24" s="8"/>
      <c r="G24" s="8"/>
      <c r="H24" s="8"/>
      <c r="I24" s="8"/>
      <c r="J24" s="8"/>
    </row>
    <row r="25" spans="1:10" ht="12">
      <c r="A25" s="21"/>
      <c r="B25" s="21"/>
      <c r="C25" s="21"/>
      <c r="D25" s="21"/>
      <c r="E25" s="21"/>
      <c r="F25" s="8"/>
      <c r="G25" s="8"/>
      <c r="H25" s="8"/>
      <c r="I25" s="8"/>
      <c r="J25" s="8"/>
    </row>
    <row r="26" spans="1:10" ht="12">
      <c r="A26" s="21"/>
      <c r="B26" s="21"/>
      <c r="C26" s="21"/>
      <c r="D26" s="21"/>
      <c r="E26" s="21"/>
      <c r="F26" s="8"/>
      <c r="G26" s="8"/>
      <c r="H26" s="8"/>
      <c r="I26" s="8"/>
      <c r="J26" s="8"/>
    </row>
  </sheetData>
  <mergeCells count="1">
    <mergeCell ref="D1:E5"/>
  </mergeCells>
  <printOptions/>
  <pageMargins left="0.75" right="0.75" top="1" bottom="1" header="0.5" footer="0.5"/>
  <pageSetup horizontalDpi="300" verticalDpi="3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K38"/>
  <sheetViews>
    <sheetView workbookViewId="0" topLeftCell="A1">
      <selection activeCell="C15" sqref="C15"/>
    </sheetView>
  </sheetViews>
  <sheetFormatPr defaultColWidth="11.421875" defaultRowHeight="12.75"/>
  <cols>
    <col min="1" max="1" width="18.28125" style="0" customWidth="1"/>
    <col min="2" max="2" width="18.421875" style="0" customWidth="1"/>
    <col min="3" max="3" width="27.28125" style="0" customWidth="1"/>
    <col min="4" max="16384" width="8.8515625" style="0" customWidth="1"/>
  </cols>
  <sheetData>
    <row r="1" spans="1:11" ht="24.75" thickBot="1" thickTop="1">
      <c r="A1" s="5" t="s">
        <v>0</v>
      </c>
      <c r="B1" s="6" t="s">
        <v>3</v>
      </c>
      <c r="C1" s="7" t="s">
        <v>1</v>
      </c>
      <c r="D1" s="8"/>
      <c r="E1" s="8"/>
      <c r="F1" s="8"/>
      <c r="G1" s="8"/>
      <c r="H1" s="8"/>
      <c r="I1" s="8"/>
      <c r="J1" s="8"/>
      <c r="K1" s="8"/>
    </row>
    <row r="2" spans="1:11" ht="28.5" customHeight="1">
      <c r="A2" s="1" t="b">
        <v>1</v>
      </c>
      <c r="B2" s="18" t="b">
        <f>OR(A2,C2)</f>
        <v>1</v>
      </c>
      <c r="C2" s="2" t="b">
        <f>TRUE()</f>
        <v>1</v>
      </c>
      <c r="D2" s="8"/>
      <c r="E2" s="8"/>
      <c r="F2" s="8"/>
      <c r="G2" s="8"/>
      <c r="H2" s="8"/>
      <c r="I2" s="8"/>
      <c r="J2" s="8"/>
      <c r="K2" s="8"/>
    </row>
    <row r="3" spans="1:11" ht="27" customHeight="1">
      <c r="A3" s="1" t="b">
        <v>1</v>
      </c>
      <c r="B3" s="18" t="b">
        <f>OR(A3,C3)</f>
        <v>1</v>
      </c>
      <c r="C3" s="2" t="b">
        <v>0</v>
      </c>
      <c r="D3" s="8"/>
      <c r="E3" s="8"/>
      <c r="F3" s="8"/>
      <c r="G3" s="8"/>
      <c r="H3" s="8"/>
      <c r="I3" s="8"/>
      <c r="J3" s="8"/>
      <c r="K3" s="8"/>
    </row>
    <row r="4" spans="1:11" ht="28.5" customHeight="1">
      <c r="A4" s="1" t="b">
        <v>0</v>
      </c>
      <c r="B4" s="18" t="b">
        <f>OR(A4,C4)</f>
        <v>1</v>
      </c>
      <c r="C4" s="2" t="b">
        <v>1</v>
      </c>
      <c r="D4" s="8"/>
      <c r="E4" s="8"/>
      <c r="F4" s="8"/>
      <c r="G4" s="8"/>
      <c r="H4" s="8"/>
      <c r="I4" s="8"/>
      <c r="J4" s="8"/>
      <c r="K4" s="8"/>
    </row>
    <row r="5" spans="1:11" ht="28.5" customHeight="1" thickBot="1">
      <c r="A5" s="3" t="b">
        <v>0</v>
      </c>
      <c r="B5" s="19" t="b">
        <f>OR(A5,C5)</f>
        <v>0</v>
      </c>
      <c r="C5" s="4" t="b">
        <v>0</v>
      </c>
      <c r="D5" s="8"/>
      <c r="E5" s="8"/>
      <c r="F5" s="8"/>
      <c r="G5" s="8"/>
      <c r="H5" s="8"/>
      <c r="I5" s="8"/>
      <c r="J5" s="8"/>
      <c r="K5" s="8"/>
    </row>
    <row r="6" spans="1:11" ht="12.75" thickTop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6.5">
      <c r="A14" s="23" t="s">
        <v>0</v>
      </c>
      <c r="B14" s="23" t="s">
        <v>1</v>
      </c>
      <c r="C14" s="23" t="s">
        <v>3</v>
      </c>
      <c r="D14" s="8"/>
      <c r="E14" s="8"/>
      <c r="F14" s="8"/>
      <c r="G14" s="8"/>
      <c r="H14" s="8"/>
      <c r="I14" s="8"/>
      <c r="J14" s="8"/>
      <c r="K14" s="8"/>
    </row>
    <row r="15" spans="1:11" ht="16.5">
      <c r="A15" s="22" t="b">
        <v>0</v>
      </c>
      <c r="B15" s="22" t="b">
        <v>1</v>
      </c>
      <c r="C15" s="24" t="b">
        <f>OR(A15,B15)</f>
        <v>1</v>
      </c>
      <c r="D15" s="8"/>
      <c r="E15" s="8"/>
      <c r="F15" s="8"/>
      <c r="G15" s="8"/>
      <c r="H15" s="8"/>
      <c r="I15" s="8"/>
      <c r="J15" s="8"/>
      <c r="K15" s="8"/>
    </row>
    <row r="16" spans="1:11" ht="1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11" ht="1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ht="1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ht="1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ht="1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ht="1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ht="1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</row>
    <row r="31" spans="1:11" ht="1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ht="1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1:11" ht="1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1" ht="1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11" ht="12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1" ht="12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1:11" ht="1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1:11" ht="12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</row>
  </sheetData>
  <mergeCells count="1">
    <mergeCell ref="A24:K38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M34"/>
  <sheetViews>
    <sheetView workbookViewId="0" topLeftCell="A1">
      <selection activeCell="B3" sqref="B3"/>
    </sheetView>
  </sheetViews>
  <sheetFormatPr defaultColWidth="11.421875" defaultRowHeight="12.75"/>
  <cols>
    <col min="1" max="1" width="16.8515625" style="0" customWidth="1"/>
    <col min="2" max="2" width="20.421875" style="0" customWidth="1"/>
    <col min="3" max="3" width="18.28125" style="0" customWidth="1"/>
    <col min="4" max="16384" width="8.8515625" style="0" customWidth="1"/>
  </cols>
  <sheetData>
    <row r="1" spans="1:13" ht="8.25" customHeight="1" thickTop="1">
      <c r="A1" s="14"/>
      <c r="B1" s="15" t="s">
        <v>4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4" thickBot="1">
      <c r="A2" s="9" t="s">
        <v>0</v>
      </c>
      <c r="B2" s="10" t="s">
        <v>3</v>
      </c>
      <c r="C2" s="11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4" customHeight="1">
      <c r="A3" s="12" t="b">
        <v>1</v>
      </c>
      <c r="B3" s="20" t="b">
        <f>IF(AND(A3=TRUE,C3=TRUE),TRUE,FALSE)</f>
        <v>1</v>
      </c>
      <c r="C3" s="13" t="b">
        <v>1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5.5" customHeight="1">
      <c r="A4" s="1" t="b">
        <v>1</v>
      </c>
      <c r="B4" s="18" t="b">
        <f>IF(AND(A4=TRUE,C4=FALSE),TRUE,FALSE)</f>
        <v>1</v>
      </c>
      <c r="C4" s="2" t="b">
        <v>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26.25" customHeight="1">
      <c r="A5" s="1" t="b">
        <v>0</v>
      </c>
      <c r="B5" s="18" t="b">
        <f>IF(AND(A5=FALSE,C5=TRUE),TRUE,FALSE)</f>
        <v>1</v>
      </c>
      <c r="C5" s="2" t="b">
        <v>1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7.75" customHeight="1" thickBot="1">
      <c r="A6" s="3" t="b">
        <v>0</v>
      </c>
      <c r="B6" s="19" t="b">
        <f>IF(AND(A6=FALSE,C6=FALSE),FALSE,TRUE)</f>
        <v>0</v>
      </c>
      <c r="C6" s="4" t="b">
        <v>0</v>
      </c>
      <c r="D6" s="105"/>
      <c r="E6" s="104"/>
      <c r="F6" s="104"/>
      <c r="G6" s="104"/>
      <c r="H6" s="104"/>
      <c r="I6" s="104"/>
      <c r="J6" s="104"/>
      <c r="K6" s="104"/>
      <c r="L6" s="104"/>
      <c r="M6" s="104"/>
    </row>
    <row r="7" spans="1:13" ht="12.75" thickTop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6.5">
      <c r="A15" s="23" t="s">
        <v>0</v>
      </c>
      <c r="B15" s="23" t="s">
        <v>1</v>
      </c>
      <c r="C15" s="23" t="s">
        <v>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6.5">
      <c r="A16" s="22" t="b">
        <v>1</v>
      </c>
      <c r="B16" s="22" t="b">
        <v>0</v>
      </c>
      <c r="C16" s="24" t="b">
        <v>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</row>
    <row r="29" spans="1:13" ht="1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1:13" ht="1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1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  <row r="32" spans="1:13" ht="1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 ht="1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1:13" ht="1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</row>
  </sheetData>
  <mergeCells count="2">
    <mergeCell ref="D6:M6"/>
    <mergeCell ref="A28:M34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1:N31"/>
  <sheetViews>
    <sheetView workbookViewId="0" topLeftCell="A1">
      <selection activeCell="D1" sqref="D1:N21"/>
    </sheetView>
  </sheetViews>
  <sheetFormatPr defaultColWidth="11.421875" defaultRowHeight="12.75"/>
  <cols>
    <col min="1" max="1" width="15.8515625" style="0" customWidth="1"/>
    <col min="2" max="2" width="18.421875" style="0" customWidth="1"/>
    <col min="3" max="3" width="19.140625" style="0" customWidth="1"/>
    <col min="4" max="16384" width="8.8515625" style="0" customWidth="1"/>
  </cols>
  <sheetData>
    <row r="1" spans="1:14" ht="24" thickBot="1">
      <c r="A1" s="9" t="s">
        <v>0</v>
      </c>
      <c r="B1" s="10" t="s">
        <v>5</v>
      </c>
      <c r="C1" s="11" t="s">
        <v>1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27" customHeight="1">
      <c r="A2" s="12" t="b">
        <v>1</v>
      </c>
      <c r="B2" s="20" t="b">
        <f>IF(AND(A2=TRUE,C2=FALSE),FALSE,TRUE)</f>
        <v>1</v>
      </c>
      <c r="C2" s="13" t="b">
        <v>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25.5" customHeight="1">
      <c r="A3" s="1" t="b">
        <v>1</v>
      </c>
      <c r="B3" s="18" t="b">
        <f>IF(AND(A3=TRUE,C3=FALSE),FALSE,TRUE)</f>
        <v>0</v>
      </c>
      <c r="C3" s="2" t="b">
        <v>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29.25" customHeight="1">
      <c r="A4" s="1" t="b">
        <v>0</v>
      </c>
      <c r="B4" s="18" t="b">
        <f>IF(AND(A4=TRUE,C4=FALSE),FALSE,TRUE)</f>
        <v>1</v>
      </c>
      <c r="C4" s="2" t="b">
        <v>1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28.5" customHeight="1" thickBot="1">
      <c r="A5" s="3" t="b">
        <v>0</v>
      </c>
      <c r="B5" s="19" t="b">
        <f>IF(AND(A5=TRUE,C5=FALSE),FALSE,TRUE)</f>
        <v>1</v>
      </c>
      <c r="C5" s="4" t="b">
        <v>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2.75" thickTop="1">
      <c r="A6" s="106"/>
      <c r="B6" s="107"/>
      <c r="C6" s="107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2">
      <c r="A7" s="108"/>
      <c r="B7" s="108"/>
      <c r="C7" s="108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2">
      <c r="A8" s="108"/>
      <c r="B8" s="108"/>
      <c r="C8" s="108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2">
      <c r="A9" s="108"/>
      <c r="B9" s="108"/>
      <c r="C9" s="108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2">
      <c r="A10" s="108"/>
      <c r="B10" s="108"/>
      <c r="C10" s="108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ht="12">
      <c r="A11" s="108"/>
      <c r="B11" s="108"/>
      <c r="C11" s="108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ht="12">
      <c r="A12" s="108"/>
      <c r="B12" s="108"/>
      <c r="C12" s="108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6.5">
      <c r="A13" s="23" t="s">
        <v>0</v>
      </c>
      <c r="B13" s="23" t="s">
        <v>1</v>
      </c>
      <c r="C13" s="23" t="s">
        <v>3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ht="16.5">
      <c r="A14" s="22" t="b">
        <v>1</v>
      </c>
      <c r="B14" s="22" t="b">
        <v>0</v>
      </c>
      <c r="C14" s="24" t="b">
        <v>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ht="1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1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 ht="1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12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1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1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1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</row>
    <row r="23" spans="1:14" ht="1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</row>
    <row r="25" spans="1:14" ht="1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 ht="1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14" ht="1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1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 ht="1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4" ht="1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4" ht="1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</sheetData>
  <mergeCells count="4">
    <mergeCell ref="D1:N21"/>
    <mergeCell ref="A22:N31"/>
    <mergeCell ref="A6:C12"/>
    <mergeCell ref="A15:C21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K29"/>
  <sheetViews>
    <sheetView workbookViewId="0" topLeftCell="A1">
      <selection activeCell="B3" sqref="B3"/>
    </sheetView>
  </sheetViews>
  <sheetFormatPr defaultColWidth="11.421875" defaultRowHeight="12.75"/>
  <cols>
    <col min="1" max="1" width="18.421875" style="0" customWidth="1"/>
    <col min="2" max="2" width="18.7109375" style="0" customWidth="1"/>
    <col min="3" max="3" width="18.140625" style="0" customWidth="1"/>
    <col min="4" max="16384" width="8.8515625" style="0" customWidth="1"/>
  </cols>
  <sheetData>
    <row r="1" spans="1:11" ht="24" thickBot="1">
      <c r="A1" s="9" t="s">
        <v>0</v>
      </c>
      <c r="B1" s="10" t="s">
        <v>6</v>
      </c>
      <c r="C1" s="11" t="s">
        <v>1</v>
      </c>
      <c r="D1" s="104"/>
      <c r="E1" s="104"/>
      <c r="F1" s="104"/>
      <c r="G1" s="104"/>
      <c r="H1" s="104"/>
      <c r="I1" s="104"/>
      <c r="J1" s="104"/>
      <c r="K1" s="104"/>
    </row>
    <row r="2" spans="1:11" ht="29.25" customHeight="1">
      <c r="A2" s="12" t="b">
        <v>1</v>
      </c>
      <c r="B2" s="20" t="b">
        <f>IF(AND(A2=TRUE,C2=TRUE),TRUE,FALSE)</f>
        <v>1</v>
      </c>
      <c r="C2" s="13" t="b">
        <v>1</v>
      </c>
      <c r="D2" s="104"/>
      <c r="E2" s="104"/>
      <c r="F2" s="104"/>
      <c r="G2" s="104"/>
      <c r="H2" s="104"/>
      <c r="I2" s="104"/>
      <c r="J2" s="104"/>
      <c r="K2" s="104"/>
    </row>
    <row r="3" spans="1:11" ht="27" customHeight="1">
      <c r="A3" s="1" t="b">
        <v>1</v>
      </c>
      <c r="B3" s="18" t="b">
        <f>IF(AND(A3=TRUE,C3=FALSE),FALSE,TRUE)</f>
        <v>0</v>
      </c>
      <c r="C3" s="2" t="b">
        <v>0</v>
      </c>
      <c r="D3" s="104"/>
      <c r="E3" s="104"/>
      <c r="F3" s="104"/>
      <c r="G3" s="104"/>
      <c r="H3" s="104"/>
      <c r="I3" s="104"/>
      <c r="J3" s="104"/>
      <c r="K3" s="104"/>
    </row>
    <row r="4" spans="1:11" ht="26.25" customHeight="1">
      <c r="A4" s="1" t="b">
        <v>0</v>
      </c>
      <c r="B4" s="18" t="b">
        <f>IF(AND(A4=FALSE,C4=TRUE),FALSE,TRUE)</f>
        <v>0</v>
      </c>
      <c r="C4" s="2" t="b">
        <v>1</v>
      </c>
      <c r="D4" s="104"/>
      <c r="E4" s="104"/>
      <c r="F4" s="104"/>
      <c r="G4" s="104"/>
      <c r="H4" s="104"/>
      <c r="I4" s="104"/>
      <c r="J4" s="104"/>
      <c r="K4" s="104"/>
    </row>
    <row r="5" spans="1:11" ht="30" customHeight="1" thickBot="1">
      <c r="A5" s="3" t="b">
        <v>0</v>
      </c>
      <c r="B5" s="19" t="b">
        <f>IF(AND(A5=TRUE,C5=FALSE),FALSE,TRUE)</f>
        <v>1</v>
      </c>
      <c r="C5" s="4" t="b">
        <v>0</v>
      </c>
      <c r="D5" s="104"/>
      <c r="E5" s="104"/>
      <c r="F5" s="104"/>
      <c r="G5" s="104"/>
      <c r="H5" s="104"/>
      <c r="I5" s="104"/>
      <c r="J5" s="104"/>
      <c r="K5" s="104"/>
    </row>
    <row r="6" spans="1:11" ht="12.75" thickTop="1">
      <c r="A6" s="106"/>
      <c r="B6" s="107"/>
      <c r="C6" s="107"/>
      <c r="D6" s="104"/>
      <c r="E6" s="104"/>
      <c r="F6" s="104"/>
      <c r="G6" s="104"/>
      <c r="H6" s="104"/>
      <c r="I6" s="104"/>
      <c r="J6" s="104"/>
      <c r="K6" s="104"/>
    </row>
    <row r="7" spans="1:11" ht="12">
      <c r="A7" s="108"/>
      <c r="B7" s="108"/>
      <c r="C7" s="108"/>
      <c r="D7" s="104"/>
      <c r="E7" s="104"/>
      <c r="F7" s="104"/>
      <c r="G7" s="104"/>
      <c r="H7" s="104"/>
      <c r="I7" s="104"/>
      <c r="J7" s="104"/>
      <c r="K7" s="104"/>
    </row>
    <row r="8" spans="1:11" ht="12">
      <c r="A8" s="108"/>
      <c r="B8" s="108"/>
      <c r="C8" s="108"/>
      <c r="D8" s="104"/>
      <c r="E8" s="104"/>
      <c r="F8" s="104"/>
      <c r="G8" s="104"/>
      <c r="H8" s="104"/>
      <c r="I8" s="104"/>
      <c r="J8" s="104"/>
      <c r="K8" s="104"/>
    </row>
    <row r="9" spans="1:11" ht="12">
      <c r="A9" s="108"/>
      <c r="B9" s="108"/>
      <c r="C9" s="108"/>
      <c r="D9" s="104"/>
      <c r="E9" s="104"/>
      <c r="F9" s="104"/>
      <c r="G9" s="104"/>
      <c r="H9" s="104"/>
      <c r="I9" s="104"/>
      <c r="J9" s="104"/>
      <c r="K9" s="104"/>
    </row>
    <row r="10" spans="1:11" ht="12">
      <c r="A10" s="108"/>
      <c r="B10" s="108"/>
      <c r="C10" s="108"/>
      <c r="D10" s="104"/>
      <c r="E10" s="104"/>
      <c r="F10" s="104"/>
      <c r="G10" s="104"/>
      <c r="H10" s="104"/>
      <c r="I10" s="104"/>
      <c r="J10" s="104"/>
      <c r="K10" s="104"/>
    </row>
    <row r="11" spans="1:11" ht="12">
      <c r="A11" s="108"/>
      <c r="B11" s="108"/>
      <c r="C11" s="108"/>
      <c r="D11" s="104"/>
      <c r="E11" s="104"/>
      <c r="F11" s="104"/>
      <c r="G11" s="104"/>
      <c r="H11" s="104"/>
      <c r="I11" s="104"/>
      <c r="J11" s="104"/>
      <c r="K11" s="104"/>
    </row>
    <row r="12" spans="1:11" ht="12">
      <c r="A12" s="108"/>
      <c r="B12" s="108"/>
      <c r="C12" s="108"/>
      <c r="D12" s="104"/>
      <c r="E12" s="104"/>
      <c r="F12" s="104"/>
      <c r="G12" s="104"/>
      <c r="H12" s="104"/>
      <c r="I12" s="104"/>
      <c r="J12" s="104"/>
      <c r="K12" s="104"/>
    </row>
    <row r="13" spans="1:11" ht="12">
      <c r="A13" s="108"/>
      <c r="B13" s="108"/>
      <c r="C13" s="108"/>
      <c r="D13" s="104"/>
      <c r="E13" s="104"/>
      <c r="F13" s="104"/>
      <c r="G13" s="104"/>
      <c r="H13" s="104"/>
      <c r="I13" s="104"/>
      <c r="J13" s="104"/>
      <c r="K13" s="104"/>
    </row>
    <row r="14" spans="1:11" ht="16.5">
      <c r="A14" s="23" t="s">
        <v>0</v>
      </c>
      <c r="B14" s="23" t="s">
        <v>1</v>
      </c>
      <c r="C14" s="23" t="s">
        <v>3</v>
      </c>
      <c r="D14" s="104"/>
      <c r="E14" s="104"/>
      <c r="F14" s="104"/>
      <c r="G14" s="104"/>
      <c r="H14" s="104"/>
      <c r="I14" s="104"/>
      <c r="J14" s="104"/>
      <c r="K14" s="104"/>
    </row>
    <row r="15" spans="1:11" ht="16.5">
      <c r="A15" s="22" t="b">
        <v>0</v>
      </c>
      <c r="B15" s="22" t="b">
        <v>1</v>
      </c>
      <c r="C15" s="24" t="b">
        <v>0</v>
      </c>
      <c r="D15" s="104"/>
      <c r="E15" s="104"/>
      <c r="F15" s="104"/>
      <c r="G15" s="104"/>
      <c r="H15" s="104"/>
      <c r="I15" s="104"/>
      <c r="J15" s="104"/>
      <c r="K15" s="104"/>
    </row>
    <row r="16" spans="1:11" ht="1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1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12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1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ht="1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1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1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ht="1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ht="1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11" ht="1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ht="1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ht="1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ht="1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ht="1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</sheetData>
  <mergeCells count="4">
    <mergeCell ref="A23:K29"/>
    <mergeCell ref="D1:K22"/>
    <mergeCell ref="A6:C13"/>
    <mergeCell ref="A16:C22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A1:M28"/>
  <sheetViews>
    <sheetView tabSelected="1" workbookViewId="0" topLeftCell="A1">
      <selection activeCell="D7" sqref="D7"/>
    </sheetView>
  </sheetViews>
  <sheetFormatPr defaultColWidth="11.421875" defaultRowHeight="12.75"/>
  <cols>
    <col min="1" max="4" width="8.8515625" style="0" customWidth="1"/>
    <col min="5" max="5" width="10.00390625" style="0" customWidth="1"/>
    <col min="6" max="16384" width="8.8515625" style="0" customWidth="1"/>
  </cols>
  <sheetData>
    <row r="1" spans="1:13" ht="6" customHeight="1">
      <c r="A1" s="28"/>
      <c r="B1" s="28"/>
      <c r="C1" s="28"/>
      <c r="D1" s="28"/>
      <c r="E1" s="28" t="s">
        <v>12</v>
      </c>
      <c r="F1" s="28"/>
      <c r="G1" s="28" t="s">
        <v>11</v>
      </c>
      <c r="H1" s="28"/>
      <c r="I1" s="28"/>
      <c r="J1" s="28"/>
      <c r="K1" s="28"/>
      <c r="L1" s="28"/>
      <c r="M1" s="28"/>
    </row>
    <row r="2" spans="1:13" ht="16.5">
      <c r="A2" s="26" t="s">
        <v>8</v>
      </c>
      <c r="B2" s="26" t="s">
        <v>5</v>
      </c>
      <c r="C2" s="27" t="s">
        <v>9</v>
      </c>
      <c r="D2" s="26" t="s">
        <v>2</v>
      </c>
      <c r="E2" s="26" t="s">
        <v>15</v>
      </c>
      <c r="F2" s="26" t="s">
        <v>5</v>
      </c>
      <c r="G2" s="26" t="s">
        <v>0</v>
      </c>
      <c r="H2" s="28"/>
      <c r="I2" s="28"/>
      <c r="J2" s="28"/>
      <c r="K2" s="28"/>
      <c r="L2" s="28"/>
      <c r="M2" s="28"/>
    </row>
    <row r="3" spans="1:13" ht="12" hidden="1">
      <c r="A3" s="29" t="s">
        <v>13</v>
      </c>
      <c r="B3" s="29" t="b">
        <f>IF(AND(A3="VERO",C3="FALSO"),FALSE,TRUE)</f>
        <v>0</v>
      </c>
      <c r="C3" s="29" t="s">
        <v>14</v>
      </c>
      <c r="D3" s="29" t="b">
        <f>AND(B3,E3)</f>
        <v>0</v>
      </c>
      <c r="E3" s="29" t="b">
        <f>NOT(C3)</f>
        <v>1</v>
      </c>
      <c r="F3" s="30" t="str">
        <f>IF(AND(D3=TRUE,G3=FALSE),FALSE,"VERA")</f>
        <v>VERA</v>
      </c>
      <c r="G3" s="29" t="b">
        <f>NOT(A3)</f>
        <v>0</v>
      </c>
      <c r="H3" s="28"/>
      <c r="I3" s="28"/>
      <c r="J3" s="28"/>
      <c r="K3" s="28"/>
      <c r="L3" s="28"/>
      <c r="M3" s="28"/>
    </row>
    <row r="4" spans="1:13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2">
      <c r="A7" s="28"/>
      <c r="B7" s="28"/>
      <c r="C7" s="28"/>
      <c r="D7" s="100" t="str">
        <f>IF(AND(B7=TRUE,E7=FALSE),FALSE,"VERA")</f>
        <v>VERA</v>
      </c>
      <c r="E7" s="28"/>
      <c r="F7" s="28"/>
      <c r="G7" s="28"/>
      <c r="H7" s="28"/>
      <c r="I7" s="28"/>
      <c r="J7" s="28"/>
      <c r="K7" s="28"/>
      <c r="L7" s="28"/>
      <c r="M7" s="28"/>
    </row>
    <row r="8" spans="1:13" ht="1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/>
  <dimension ref="A1:Q77"/>
  <sheetViews>
    <sheetView workbookViewId="0" topLeftCell="A1">
      <selection activeCell="E13" sqref="E13"/>
    </sheetView>
  </sheetViews>
  <sheetFormatPr defaultColWidth="11.421875" defaultRowHeight="12.75"/>
  <cols>
    <col min="1" max="1" width="8.8515625" style="0" customWidth="1"/>
    <col min="2" max="3" width="10.00390625" style="0" bestFit="1" customWidth="1"/>
    <col min="4" max="4" width="9.7109375" style="0" customWidth="1"/>
    <col min="5" max="5" width="8.8515625" style="0" customWidth="1"/>
    <col min="6" max="6" width="9.7109375" style="0" customWidth="1"/>
    <col min="7" max="7" width="12.140625" style="0" customWidth="1"/>
    <col min="8" max="8" width="4.28125" style="0" customWidth="1"/>
    <col min="9" max="10" width="8.8515625" style="0" customWidth="1"/>
    <col min="11" max="11" width="8.421875" style="0" customWidth="1"/>
    <col min="12" max="13" width="8.8515625" style="0" customWidth="1"/>
    <col min="14" max="14" width="11.8515625" style="0" customWidth="1"/>
    <col min="15" max="16384" width="8.8515625" style="0" customWidth="1"/>
  </cols>
  <sheetData>
    <row r="1" spans="1:17" ht="19.5" thickBot="1" thickTop="1">
      <c r="A1" s="33" t="s">
        <v>16</v>
      </c>
      <c r="B1" s="39" t="s">
        <v>5</v>
      </c>
      <c r="C1" s="34" t="s">
        <v>9</v>
      </c>
      <c r="D1" s="39" t="s">
        <v>17</v>
      </c>
      <c r="E1" s="40" t="s">
        <v>0</v>
      </c>
      <c r="F1" s="110"/>
      <c r="G1" s="77" t="s">
        <v>0</v>
      </c>
      <c r="H1" s="78" t="s">
        <v>1</v>
      </c>
      <c r="I1" s="78" t="s">
        <v>18</v>
      </c>
      <c r="J1" s="79" t="s">
        <v>19</v>
      </c>
      <c r="K1" s="110"/>
      <c r="L1" s="110"/>
      <c r="M1" s="110"/>
      <c r="N1" s="110"/>
      <c r="O1" s="110"/>
      <c r="P1" s="110"/>
      <c r="Q1" s="110"/>
    </row>
    <row r="2" spans="1:17" ht="13.5" customHeight="1" hidden="1" thickBot="1">
      <c r="A2" s="35" t="s">
        <v>14</v>
      </c>
      <c r="B2" s="41" t="b">
        <f>IF(AND(A2="VERO",C2="FALSO"),FALSE,TRUE)</f>
        <v>1</v>
      </c>
      <c r="C2" s="36" t="s">
        <v>13</v>
      </c>
      <c r="D2" s="41" t="b">
        <f>AND(B2,A2)</f>
        <v>1</v>
      </c>
      <c r="E2" s="42" t="str">
        <f>A2</f>
        <v>FALSO</v>
      </c>
      <c r="F2" s="110"/>
      <c r="G2" s="45"/>
      <c r="H2" s="46"/>
      <c r="I2" s="46"/>
      <c r="J2" s="47"/>
      <c r="K2" s="110"/>
      <c r="L2" s="110"/>
      <c r="M2" s="110"/>
      <c r="N2" s="110"/>
      <c r="O2" s="110"/>
      <c r="P2" s="110"/>
      <c r="Q2" s="110"/>
    </row>
    <row r="3" spans="1:17" ht="13.5" thickBot="1">
      <c r="A3" s="35"/>
      <c r="B3" s="41"/>
      <c r="C3" s="36"/>
      <c r="D3" s="41"/>
      <c r="E3" s="42"/>
      <c r="F3" s="110"/>
      <c r="G3" s="69" t="s">
        <v>3</v>
      </c>
      <c r="H3" s="70" t="s">
        <v>3</v>
      </c>
      <c r="I3" s="80"/>
      <c r="J3" s="65"/>
      <c r="K3" s="110"/>
      <c r="L3" s="110"/>
      <c r="M3" s="110"/>
      <c r="N3" s="110"/>
      <c r="O3" s="110"/>
      <c r="P3" s="110"/>
      <c r="Q3" s="110"/>
    </row>
    <row r="4" spans="1:17" ht="13.5" thickBot="1">
      <c r="A4" s="35"/>
      <c r="B4" s="41"/>
      <c r="C4" s="36"/>
      <c r="D4" s="116" t="b">
        <f>(D2)</f>
        <v>1</v>
      </c>
      <c r="E4" s="42"/>
      <c r="F4" s="110"/>
      <c r="G4" s="69" t="s">
        <v>3</v>
      </c>
      <c r="H4" s="70" t="s">
        <v>7</v>
      </c>
      <c r="I4" s="80"/>
      <c r="J4" s="65"/>
      <c r="K4" s="110"/>
      <c r="L4" s="110"/>
      <c r="M4" s="110"/>
      <c r="N4" s="110"/>
      <c r="O4" s="110"/>
      <c r="P4" s="110"/>
      <c r="Q4" s="110"/>
    </row>
    <row r="5" spans="1:17" ht="13.5" thickBot="1">
      <c r="A5" s="35"/>
      <c r="B5" s="41"/>
      <c r="C5" s="36"/>
      <c r="D5" s="116"/>
      <c r="E5" s="42"/>
      <c r="F5" s="110"/>
      <c r="G5" s="69" t="s">
        <v>7</v>
      </c>
      <c r="H5" s="70" t="s">
        <v>3</v>
      </c>
      <c r="I5" s="80"/>
      <c r="J5" s="65"/>
      <c r="K5" s="110"/>
      <c r="L5" s="110"/>
      <c r="M5" s="110"/>
      <c r="N5" s="110"/>
      <c r="O5" s="110"/>
      <c r="P5" s="110"/>
      <c r="Q5" s="110"/>
    </row>
    <row r="6" spans="1:17" ht="13.5" thickBot="1">
      <c r="A6" s="37"/>
      <c r="B6" s="43"/>
      <c r="C6" s="38"/>
      <c r="D6" s="43"/>
      <c r="E6" s="44"/>
      <c r="F6" s="110"/>
      <c r="G6" s="71" t="s">
        <v>7</v>
      </c>
      <c r="H6" s="72" t="s">
        <v>7</v>
      </c>
      <c r="I6" s="81"/>
      <c r="J6" s="66"/>
      <c r="K6" s="110"/>
      <c r="L6" s="110"/>
      <c r="M6" s="110"/>
      <c r="N6" s="110"/>
      <c r="O6" s="110"/>
      <c r="P6" s="110"/>
      <c r="Q6" s="110"/>
    </row>
    <row r="7" spans="1:17" ht="12.75" thickTop="1">
      <c r="A7" s="109"/>
      <c r="B7" s="109"/>
      <c r="C7" s="109"/>
      <c r="D7" s="109"/>
      <c r="E7" s="109"/>
      <c r="F7" s="110"/>
      <c r="G7" s="109"/>
      <c r="H7" s="109"/>
      <c r="I7" s="109"/>
      <c r="J7" s="109"/>
      <c r="K7" s="110"/>
      <c r="L7" s="110"/>
      <c r="M7" s="110"/>
      <c r="N7" s="110"/>
      <c r="O7" s="110"/>
      <c r="P7" s="110"/>
      <c r="Q7" s="110"/>
    </row>
    <row r="8" spans="1:17" ht="1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ht="12.75" thickBo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spans="1:17" ht="15" customHeight="1" thickBot="1" thickTop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11"/>
      <c r="M10" s="111"/>
      <c r="N10" s="111"/>
      <c r="O10" s="109"/>
      <c r="P10" s="109"/>
      <c r="Q10" s="109"/>
    </row>
    <row r="11" spans="1:17" ht="3" customHeight="1" thickTop="1">
      <c r="A11" s="92"/>
      <c r="B11" s="92"/>
      <c r="C11" s="92" t="s">
        <v>29</v>
      </c>
      <c r="D11" s="92"/>
      <c r="E11" s="92"/>
      <c r="F11" s="92"/>
      <c r="G11" s="92"/>
      <c r="H11" s="92"/>
      <c r="I11" s="93"/>
      <c r="J11" s="94"/>
      <c r="K11" s="94" t="s">
        <v>11</v>
      </c>
      <c r="L11" s="51"/>
      <c r="M11" s="51"/>
      <c r="N11" s="52"/>
      <c r="O11" s="110"/>
      <c r="P11" s="110"/>
      <c r="Q11" s="110"/>
    </row>
    <row r="12" spans="1:17" ht="15.75" thickBot="1">
      <c r="A12" s="49" t="s">
        <v>20</v>
      </c>
      <c r="B12" s="59" t="s">
        <v>3</v>
      </c>
      <c r="C12" s="49" t="s">
        <v>16</v>
      </c>
      <c r="D12" s="49" t="s">
        <v>2</v>
      </c>
      <c r="E12" s="49" t="s">
        <v>21</v>
      </c>
      <c r="F12" s="49" t="s">
        <v>5</v>
      </c>
      <c r="G12" s="49" t="s">
        <v>1</v>
      </c>
      <c r="H12" s="110"/>
      <c r="I12" s="83" t="s">
        <v>0</v>
      </c>
      <c r="J12" s="84" t="s">
        <v>1</v>
      </c>
      <c r="K12" s="84" t="s">
        <v>0</v>
      </c>
      <c r="L12" s="84" t="s">
        <v>22</v>
      </c>
      <c r="M12" s="84" t="s">
        <v>23</v>
      </c>
      <c r="N12" s="85" t="s">
        <v>24</v>
      </c>
      <c r="O12" s="110"/>
      <c r="P12" s="110"/>
      <c r="Q12" s="110"/>
    </row>
    <row r="13" spans="1:17" ht="13.5" customHeight="1" hidden="1" thickBot="1">
      <c r="A13" s="50" t="b">
        <v>1</v>
      </c>
      <c r="B13" s="53" t="b">
        <f>OR(A13,D13)</f>
        <v>1</v>
      </c>
      <c r="C13" s="50" t="b">
        <f>NOT(A13)</f>
        <v>0</v>
      </c>
      <c r="D13" s="50" t="b">
        <f>AND(C13,E13)</f>
        <v>0</v>
      </c>
      <c r="E13" s="50" t="b">
        <v>0</v>
      </c>
      <c r="F13" s="50" t="b">
        <f>IF(AND(B13=TRUE,G13=FALSE),FALSE,TRUE)</f>
        <v>0</v>
      </c>
      <c r="G13" s="50" t="b">
        <f>(E13)</f>
        <v>0</v>
      </c>
      <c r="H13" s="110"/>
      <c r="I13" s="45"/>
      <c r="J13" s="46"/>
      <c r="K13" s="46"/>
      <c r="L13" s="46"/>
      <c r="M13" s="46"/>
      <c r="N13" s="47"/>
      <c r="O13" s="110"/>
      <c r="P13" s="110"/>
      <c r="Q13" s="110"/>
    </row>
    <row r="14" spans="1:17" ht="12.75" thickBot="1">
      <c r="A14" s="50"/>
      <c r="B14" s="50"/>
      <c r="C14" s="50"/>
      <c r="D14" s="50"/>
      <c r="E14" s="50"/>
      <c r="F14" s="50"/>
      <c r="G14" s="50"/>
      <c r="H14" s="110"/>
      <c r="I14" s="69" t="s">
        <v>3</v>
      </c>
      <c r="J14" s="70" t="s">
        <v>3</v>
      </c>
      <c r="K14" s="80"/>
      <c r="L14" s="80"/>
      <c r="M14" s="80"/>
      <c r="N14" s="65"/>
      <c r="O14" s="110"/>
      <c r="P14" s="110"/>
      <c r="Q14" s="110"/>
    </row>
    <row r="15" spans="1:17" ht="13.5" thickBot="1">
      <c r="A15" s="48"/>
      <c r="B15" s="50"/>
      <c r="C15" s="48"/>
      <c r="D15" s="50"/>
      <c r="E15" s="50"/>
      <c r="F15" s="50"/>
      <c r="G15" s="50"/>
      <c r="H15" s="110"/>
      <c r="I15" s="69" t="s">
        <v>3</v>
      </c>
      <c r="J15" s="70" t="s">
        <v>7</v>
      </c>
      <c r="K15" s="80"/>
      <c r="L15" s="80"/>
      <c r="M15" s="80"/>
      <c r="N15" s="65"/>
      <c r="O15" s="110"/>
      <c r="P15" s="110"/>
      <c r="Q15" s="110"/>
    </row>
    <row r="16" spans="1:17" ht="13.5" thickBot="1">
      <c r="A16" s="48"/>
      <c r="B16" s="50"/>
      <c r="C16" s="48"/>
      <c r="D16" s="50"/>
      <c r="E16" s="50"/>
      <c r="F16" s="117" t="b">
        <f>(F13)</f>
        <v>0</v>
      </c>
      <c r="G16" s="50"/>
      <c r="H16" s="110"/>
      <c r="I16" s="69" t="s">
        <v>7</v>
      </c>
      <c r="J16" s="70" t="s">
        <v>3</v>
      </c>
      <c r="K16" s="80"/>
      <c r="L16" s="80"/>
      <c r="M16" s="80"/>
      <c r="N16" s="65"/>
      <c r="O16" s="110"/>
      <c r="P16" s="110"/>
      <c r="Q16" s="110"/>
    </row>
    <row r="17" spans="1:17" ht="13.5" thickBot="1">
      <c r="A17" s="48"/>
      <c r="B17" s="50"/>
      <c r="C17" s="48"/>
      <c r="D17" s="50"/>
      <c r="E17" s="50"/>
      <c r="F17" s="117"/>
      <c r="G17" s="50"/>
      <c r="H17" s="110"/>
      <c r="I17" s="71" t="s">
        <v>3</v>
      </c>
      <c r="J17" s="72" t="s">
        <v>7</v>
      </c>
      <c r="K17" s="81"/>
      <c r="L17" s="81"/>
      <c r="M17" s="81"/>
      <c r="N17" s="66"/>
      <c r="O17" s="110"/>
      <c r="P17" s="110"/>
      <c r="Q17" s="110"/>
    </row>
    <row r="18" spans="1:17" ht="13.5" thickTop="1">
      <c r="A18" s="110"/>
      <c r="B18" s="110"/>
      <c r="C18" s="110"/>
      <c r="D18" s="110"/>
      <c r="E18" s="110"/>
      <c r="F18" s="110"/>
      <c r="G18" s="110"/>
      <c r="H18" s="110"/>
      <c r="I18" s="109"/>
      <c r="J18" s="109"/>
      <c r="K18" s="109"/>
      <c r="L18" s="109"/>
      <c r="M18" s="109"/>
      <c r="N18" s="109"/>
      <c r="O18" s="110"/>
      <c r="P18" s="110"/>
      <c r="Q18" s="110"/>
    </row>
    <row r="19" spans="1:17" ht="12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ht="12">
      <c r="A20" s="110"/>
      <c r="B20" s="110"/>
      <c r="C20" s="110"/>
      <c r="D20" s="110"/>
      <c r="E20" s="110"/>
      <c r="F20" s="110"/>
      <c r="G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ht="12.75" thickBot="1">
      <c r="A21" s="114"/>
      <c r="B21" s="114"/>
      <c r="C21" s="114"/>
      <c r="D21" s="114"/>
      <c r="E21" s="114"/>
      <c r="F21" s="114"/>
      <c r="G21" s="114"/>
      <c r="H21" s="82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3.5" thickBot="1" thickTop="1">
      <c r="A22" s="109"/>
      <c r="B22" s="109"/>
      <c r="C22" s="109"/>
      <c r="D22" s="109"/>
      <c r="E22" s="109"/>
      <c r="F22" s="109"/>
      <c r="G22" s="109"/>
      <c r="H22" s="109"/>
      <c r="I22" s="111"/>
      <c r="J22" s="111"/>
      <c r="K22" s="111"/>
      <c r="L22" s="109"/>
      <c r="M22" s="109"/>
      <c r="N22" s="109"/>
      <c r="O22" s="109"/>
      <c r="P22" s="109"/>
      <c r="Q22" s="109"/>
    </row>
    <row r="23" spans="1:17" ht="3.75" customHeight="1" thickTop="1">
      <c r="A23" s="50"/>
      <c r="B23" s="50"/>
      <c r="C23" s="50"/>
      <c r="D23" s="50"/>
      <c r="E23" s="55" t="s">
        <v>25</v>
      </c>
      <c r="F23" s="110"/>
      <c r="G23" s="93"/>
      <c r="H23" s="94"/>
      <c r="I23" s="94" t="s">
        <v>11</v>
      </c>
      <c r="J23" s="94"/>
      <c r="K23" s="95" t="s">
        <v>28</v>
      </c>
      <c r="L23" s="110"/>
      <c r="M23" s="110"/>
      <c r="N23" s="110"/>
      <c r="O23" s="110"/>
      <c r="P23" s="110"/>
      <c r="Q23" s="110"/>
    </row>
    <row r="24" spans="1:17" ht="15.75" thickBot="1">
      <c r="A24" s="54" t="s">
        <v>16</v>
      </c>
      <c r="B24" s="49" t="s">
        <v>6</v>
      </c>
      <c r="C24" s="54" t="s">
        <v>9</v>
      </c>
      <c r="D24" s="49" t="s">
        <v>2</v>
      </c>
      <c r="E24" s="49" t="s">
        <v>1</v>
      </c>
      <c r="F24" s="110"/>
      <c r="G24" s="86" t="s">
        <v>0</v>
      </c>
      <c r="H24" s="87" t="s">
        <v>1</v>
      </c>
      <c r="I24" s="87" t="s">
        <v>1</v>
      </c>
      <c r="J24" s="87" t="s">
        <v>26</v>
      </c>
      <c r="K24" s="88" t="s">
        <v>27</v>
      </c>
      <c r="L24" s="110"/>
      <c r="M24" s="110"/>
      <c r="N24" s="110"/>
      <c r="O24" s="110"/>
      <c r="P24" s="110"/>
      <c r="Q24" s="110"/>
    </row>
    <row r="25" spans="1:17" ht="13.5" customHeight="1" hidden="1" thickBot="1">
      <c r="A25" s="48" t="b">
        <v>0</v>
      </c>
      <c r="B25" s="50" t="b">
        <f>OR(AND(A25=TRUE,C25=TRUE),(AND(A25=FALSE,C25=FALSE)))</f>
        <v>1</v>
      </c>
      <c r="C25" s="48" t="b">
        <v>0</v>
      </c>
      <c r="D25" s="50" t="b">
        <f>AND(B25,E25)</f>
        <v>1</v>
      </c>
      <c r="E25" s="50" t="b">
        <f>NOT(C25)</f>
        <v>1</v>
      </c>
      <c r="F25" s="110"/>
      <c r="G25" s="56"/>
      <c r="H25" s="57"/>
      <c r="I25" s="57"/>
      <c r="J25" s="57"/>
      <c r="K25" s="58"/>
      <c r="L25" s="110"/>
      <c r="M25" s="110"/>
      <c r="N25" s="110"/>
      <c r="O25" s="110"/>
      <c r="P25" s="110"/>
      <c r="Q25" s="110"/>
    </row>
    <row r="26" spans="1:17" ht="13.5" thickBot="1">
      <c r="A26" s="48"/>
      <c r="B26" s="50"/>
      <c r="C26" s="48"/>
      <c r="D26" s="50"/>
      <c r="E26" s="50"/>
      <c r="F26" s="110"/>
      <c r="G26" s="69" t="s">
        <v>3</v>
      </c>
      <c r="H26" s="70" t="s">
        <v>3</v>
      </c>
      <c r="I26" s="80"/>
      <c r="J26" s="80"/>
      <c r="K26" s="65"/>
      <c r="L26" s="110"/>
      <c r="M26" s="110"/>
      <c r="N26" s="110"/>
      <c r="O26" s="110"/>
      <c r="P26" s="110"/>
      <c r="Q26" s="110"/>
    </row>
    <row r="27" spans="1:17" ht="13.5" thickBot="1">
      <c r="A27" s="48"/>
      <c r="B27" s="50"/>
      <c r="C27" s="48"/>
      <c r="D27" s="118" t="b">
        <f>(D25)</f>
        <v>1</v>
      </c>
      <c r="E27" s="50"/>
      <c r="F27" s="110"/>
      <c r="G27" s="69" t="s">
        <v>3</v>
      </c>
      <c r="H27" s="70" t="s">
        <v>7</v>
      </c>
      <c r="I27" s="80"/>
      <c r="J27" s="80"/>
      <c r="K27" s="65"/>
      <c r="L27" s="110"/>
      <c r="M27" s="110"/>
      <c r="N27" s="110"/>
      <c r="O27" s="110"/>
      <c r="P27" s="110"/>
      <c r="Q27" s="110"/>
    </row>
    <row r="28" spans="1:17" ht="13.5" thickBot="1">
      <c r="A28" s="48"/>
      <c r="B28" s="50"/>
      <c r="C28" s="48"/>
      <c r="D28" s="118"/>
      <c r="E28" s="50"/>
      <c r="F28" s="110"/>
      <c r="G28" s="69" t="s">
        <v>7</v>
      </c>
      <c r="H28" s="70" t="s">
        <v>3</v>
      </c>
      <c r="I28" s="80"/>
      <c r="J28" s="80"/>
      <c r="K28" s="65"/>
      <c r="L28" s="110"/>
      <c r="M28" s="110"/>
      <c r="N28" s="110"/>
      <c r="O28" s="110"/>
      <c r="P28" s="110"/>
      <c r="Q28" s="110"/>
    </row>
    <row r="29" spans="1:17" ht="13.5" thickBot="1">
      <c r="A29" s="110"/>
      <c r="B29" s="110"/>
      <c r="C29" s="110"/>
      <c r="D29" s="110"/>
      <c r="E29" s="110"/>
      <c r="F29" s="110"/>
      <c r="G29" s="71" t="s">
        <v>7</v>
      </c>
      <c r="H29" s="72" t="s">
        <v>7</v>
      </c>
      <c r="I29" s="81"/>
      <c r="J29" s="81"/>
      <c r="K29" s="66"/>
      <c r="L29" s="110"/>
      <c r="M29" s="110"/>
      <c r="N29" s="110"/>
      <c r="O29" s="110"/>
      <c r="P29" s="110"/>
      <c r="Q29" s="110"/>
    </row>
    <row r="30" spans="1:17" ht="12.75" thickTop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7" ht="12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7" ht="12.75" thickBo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</row>
    <row r="33" spans="1:17" ht="5.25" customHeight="1" thickTop="1">
      <c r="A33" s="62"/>
      <c r="B33" s="62"/>
      <c r="C33" s="62"/>
      <c r="D33" s="63" t="s">
        <v>31</v>
      </c>
      <c r="E33" s="63" t="s">
        <v>11</v>
      </c>
      <c r="F33" s="63"/>
      <c r="G33" s="63" t="s">
        <v>39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1:17" ht="15">
      <c r="A34" s="60" t="s">
        <v>8</v>
      </c>
      <c r="B34" s="49" t="s">
        <v>5</v>
      </c>
      <c r="C34" s="60" t="s">
        <v>9</v>
      </c>
      <c r="D34" s="49" t="s">
        <v>3</v>
      </c>
      <c r="E34" s="49" t="s">
        <v>10</v>
      </c>
      <c r="F34" s="49" t="s">
        <v>5</v>
      </c>
      <c r="G34" s="49" t="s">
        <v>1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1:17" ht="12.75" customHeight="1" hidden="1">
      <c r="A35" s="61" t="b">
        <v>0</v>
      </c>
      <c r="B35" s="50" t="b">
        <f>IF(AND(A35=TRUE,C35=FALSE),FALSE,TRUE)</f>
        <v>1</v>
      </c>
      <c r="C35" s="61" t="b">
        <v>0</v>
      </c>
      <c r="D35" s="50" t="b">
        <f>OR(AND(B35=TRUE,E35=FALSE),(AND(B35=FALSE,E35=TRUE)))</f>
        <v>0</v>
      </c>
      <c r="E35" s="50" t="b">
        <f>NOT(A35)</f>
        <v>1</v>
      </c>
      <c r="F35" s="50" t="b">
        <f>IF(AND(D35=TRUE,G35=FALSE),FALSE,TRUE)</f>
        <v>1</v>
      </c>
      <c r="G35" s="50" t="b">
        <f>NOT(C35)</f>
        <v>1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1:17" ht="12.75">
      <c r="A36" s="61"/>
      <c r="B36" s="50"/>
      <c r="C36" s="61"/>
      <c r="D36" s="50"/>
      <c r="E36" s="50"/>
      <c r="F36" s="118" t="b">
        <f>(F35)</f>
        <v>1</v>
      </c>
      <c r="G36" s="50"/>
      <c r="H36" s="110"/>
      <c r="I36" s="110"/>
      <c r="J36" s="110"/>
      <c r="K36" s="110"/>
      <c r="L36" s="110"/>
      <c r="M36" s="110"/>
      <c r="N36" s="110"/>
      <c r="O36" s="110"/>
      <c r="P36" s="110"/>
      <c r="Q36" s="110"/>
    </row>
    <row r="37" spans="1:17" ht="12.75">
      <c r="A37" s="61"/>
      <c r="B37" s="50"/>
      <c r="C37" s="61"/>
      <c r="D37" s="50"/>
      <c r="E37" s="64"/>
      <c r="F37" s="118"/>
      <c r="G37" s="5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1:17" ht="12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ht="12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ht="12.75" thickBot="1">
      <c r="A40" s="114"/>
      <c r="B40" s="114"/>
      <c r="C40" s="114"/>
      <c r="D40" s="114"/>
      <c r="E40" s="114"/>
      <c r="F40" s="114"/>
      <c r="G40" s="114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1:17" ht="4.5" customHeight="1" thickTop="1">
      <c r="A41" s="89"/>
      <c r="B41" s="90"/>
      <c r="C41" s="90" t="s">
        <v>12</v>
      </c>
      <c r="D41" s="90" t="s">
        <v>12</v>
      </c>
      <c r="E41" s="90"/>
      <c r="F41" s="90" t="s">
        <v>33</v>
      </c>
      <c r="G41" s="91" t="s">
        <v>35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17" ht="12.75" thickBot="1">
      <c r="A42" s="83" t="s">
        <v>0</v>
      </c>
      <c r="B42" s="84" t="s">
        <v>1</v>
      </c>
      <c r="C42" s="84" t="s">
        <v>0</v>
      </c>
      <c r="D42" s="84" t="s">
        <v>1</v>
      </c>
      <c r="E42" s="84" t="s">
        <v>30</v>
      </c>
      <c r="F42" s="84" t="s">
        <v>32</v>
      </c>
      <c r="G42" s="85" t="s">
        <v>34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ht="12.75" thickBot="1">
      <c r="A43" s="69" t="s">
        <v>3</v>
      </c>
      <c r="B43" s="70" t="s">
        <v>3</v>
      </c>
      <c r="C43" s="80"/>
      <c r="D43" s="80"/>
      <c r="E43" s="80"/>
      <c r="F43" s="80"/>
      <c r="G43" s="67"/>
      <c r="H43" s="115"/>
      <c r="I43" s="110"/>
      <c r="J43" s="110"/>
      <c r="K43" s="110"/>
      <c r="L43" s="110"/>
      <c r="M43" s="110"/>
      <c r="N43" s="110"/>
      <c r="O43" s="110"/>
      <c r="P43" s="110"/>
      <c r="Q43" s="110"/>
    </row>
    <row r="44" spans="1:17" ht="12.75" thickBot="1">
      <c r="A44" s="69" t="s">
        <v>3</v>
      </c>
      <c r="B44" s="70" t="s">
        <v>7</v>
      </c>
      <c r="C44" s="80"/>
      <c r="D44" s="80"/>
      <c r="E44" s="80"/>
      <c r="F44" s="80"/>
      <c r="G44" s="67"/>
      <c r="H44" s="115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1:17" ht="12.75" thickBot="1">
      <c r="A45" s="69" t="s">
        <v>7</v>
      </c>
      <c r="B45" s="70" t="s">
        <v>3</v>
      </c>
      <c r="C45" s="80"/>
      <c r="D45" s="80"/>
      <c r="E45" s="80"/>
      <c r="F45" s="80"/>
      <c r="G45" s="67"/>
      <c r="H45" s="115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ht="12.75" thickBot="1">
      <c r="A46" s="71" t="s">
        <v>7</v>
      </c>
      <c r="B46" s="72" t="s">
        <v>7</v>
      </c>
      <c r="C46" s="81"/>
      <c r="D46" s="81"/>
      <c r="E46" s="81"/>
      <c r="F46" s="81"/>
      <c r="G46" s="68"/>
      <c r="H46" s="115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1:17" ht="12.75" thickTop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ht="12.75" thickBo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</row>
    <row r="49" spans="1:17" ht="5.25" customHeight="1" thickTop="1">
      <c r="A49" s="112" t="s">
        <v>38</v>
      </c>
      <c r="B49" s="112"/>
      <c r="C49" s="112"/>
      <c r="D49" s="50"/>
      <c r="E49" s="73" t="s">
        <v>11</v>
      </c>
      <c r="F49" s="50"/>
      <c r="G49" s="73" t="s">
        <v>39</v>
      </c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1:17" ht="15">
      <c r="A50" s="60" t="s">
        <v>37</v>
      </c>
      <c r="B50" s="49" t="s">
        <v>17</v>
      </c>
      <c r="C50" s="60" t="s">
        <v>1</v>
      </c>
      <c r="D50" s="49" t="s">
        <v>36</v>
      </c>
      <c r="E50" s="49" t="s">
        <v>37</v>
      </c>
      <c r="F50" s="74" t="s">
        <v>45</v>
      </c>
      <c r="G50" s="49" t="s">
        <v>1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1:17" ht="12.75" customHeight="1" hidden="1">
      <c r="A51" s="61" t="b">
        <v>1</v>
      </c>
      <c r="B51" s="50" t="b">
        <f>NOT(AND(A51,C51))</f>
        <v>1</v>
      </c>
      <c r="C51" s="61" t="b">
        <v>0</v>
      </c>
      <c r="D51" s="50" t="b">
        <f>EXACT(B51,F51)</f>
        <v>1</v>
      </c>
      <c r="E51" s="50" t="b">
        <f>NOT(A51)</f>
        <v>0</v>
      </c>
      <c r="F51" s="50" t="b">
        <f>OR(E51,G51)</f>
        <v>1</v>
      </c>
      <c r="G51" s="50" t="b">
        <f>NOT(C51)</f>
        <v>1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1:17" ht="12.75">
      <c r="A52" s="61"/>
      <c r="B52" s="50"/>
      <c r="C52" s="61"/>
      <c r="D52" s="113" t="b">
        <f>(D51)</f>
        <v>1</v>
      </c>
      <c r="E52" s="50"/>
      <c r="F52" s="50"/>
      <c r="G52" s="5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1:17" ht="12.75">
      <c r="A53" s="61"/>
      <c r="B53" s="50"/>
      <c r="C53" s="61"/>
      <c r="D53" s="113"/>
      <c r="E53" s="50"/>
      <c r="F53" s="50"/>
      <c r="G53" s="5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1:17" ht="13.5" thickBot="1">
      <c r="A54" s="114"/>
      <c r="B54" s="114"/>
      <c r="C54" s="114"/>
      <c r="D54" s="114"/>
      <c r="E54" s="114"/>
      <c r="F54" s="114"/>
      <c r="G54" s="114"/>
      <c r="H54" s="114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1:17" ht="3.75" customHeight="1" thickTop="1">
      <c r="A55" s="89"/>
      <c r="B55" s="90"/>
      <c r="C55" s="90" t="s">
        <v>12</v>
      </c>
      <c r="D55" s="90" t="s">
        <v>12</v>
      </c>
      <c r="E55" s="90"/>
      <c r="F55" s="90" t="s">
        <v>43</v>
      </c>
      <c r="G55" s="90" t="s">
        <v>46</v>
      </c>
      <c r="H55" s="91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1:17" ht="15.75" thickBot="1">
      <c r="A56" s="96" t="s">
        <v>37</v>
      </c>
      <c r="B56" s="97" t="s">
        <v>1</v>
      </c>
      <c r="C56" s="97" t="s">
        <v>0</v>
      </c>
      <c r="D56" s="97" t="s">
        <v>1</v>
      </c>
      <c r="E56" s="97" t="s">
        <v>41</v>
      </c>
      <c r="F56" s="97" t="s">
        <v>42</v>
      </c>
      <c r="G56" s="97" t="s">
        <v>44</v>
      </c>
      <c r="H56" s="98" t="s">
        <v>40</v>
      </c>
      <c r="I56" s="110"/>
      <c r="J56" s="110"/>
      <c r="K56" s="110"/>
      <c r="L56" s="110"/>
      <c r="M56" s="110"/>
      <c r="N56" s="110"/>
      <c r="O56" s="110"/>
      <c r="P56" s="110"/>
      <c r="Q56" s="110"/>
    </row>
    <row r="57" spans="1:17" ht="12.75" thickBot="1">
      <c r="A57" s="69" t="s">
        <v>3</v>
      </c>
      <c r="B57" s="70" t="s">
        <v>3</v>
      </c>
      <c r="C57" s="80"/>
      <c r="D57" s="80"/>
      <c r="E57" s="80"/>
      <c r="F57" s="75"/>
      <c r="G57" s="75"/>
      <c r="H57" s="65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17" ht="12.75" thickBot="1">
      <c r="A58" s="69" t="s">
        <v>3</v>
      </c>
      <c r="B58" s="70" t="s">
        <v>7</v>
      </c>
      <c r="C58" s="80"/>
      <c r="D58" s="80"/>
      <c r="E58" s="80"/>
      <c r="F58" s="75"/>
      <c r="G58" s="75"/>
      <c r="H58" s="65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1:17" ht="12.75" thickBot="1">
      <c r="A59" s="69" t="s">
        <v>7</v>
      </c>
      <c r="B59" s="70" t="s">
        <v>3</v>
      </c>
      <c r="C59" s="80"/>
      <c r="D59" s="80"/>
      <c r="E59" s="80"/>
      <c r="F59" s="75"/>
      <c r="G59" s="75"/>
      <c r="H59" s="65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1:17" ht="12.75" thickBot="1">
      <c r="A60" s="71" t="s">
        <v>7</v>
      </c>
      <c r="B60" s="72" t="s">
        <v>7</v>
      </c>
      <c r="C60" s="81"/>
      <c r="D60" s="81"/>
      <c r="E60" s="81"/>
      <c r="F60" s="76"/>
      <c r="G60" s="76"/>
      <c r="H60" s="66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ht="12.75" thickTop="1">
      <c r="A61" s="109"/>
      <c r="B61" s="109"/>
      <c r="C61" s="109"/>
      <c r="D61" s="109"/>
      <c r="E61" s="109"/>
      <c r="F61" s="109"/>
      <c r="G61" s="109"/>
      <c r="H61" s="109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ht="12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1:17" ht="12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1:17" ht="12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1:17" ht="51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1:17" ht="12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1:17" ht="12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1:17" ht="12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1:17" ht="12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1:17" ht="12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1:17" ht="12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1:17" ht="12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7" ht="12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1:17" ht="12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1:17" ht="12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1:17" ht="12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1:17" ht="12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</sheetData>
  <sheetProtection/>
  <mergeCells count="32">
    <mergeCell ref="D4:D5"/>
    <mergeCell ref="F16:F17"/>
    <mergeCell ref="D27:D28"/>
    <mergeCell ref="F36:F37"/>
    <mergeCell ref="F1:F9"/>
    <mergeCell ref="A7:E8"/>
    <mergeCell ref="A9:E9"/>
    <mergeCell ref="A10:K10"/>
    <mergeCell ref="G7:J9"/>
    <mergeCell ref="K1:Q9"/>
    <mergeCell ref="H12:H19"/>
    <mergeCell ref="A18:G21"/>
    <mergeCell ref="I18:N21"/>
    <mergeCell ref="O10:Q21"/>
    <mergeCell ref="H43:Q46"/>
    <mergeCell ref="A47:Q48"/>
    <mergeCell ref="A22:H22"/>
    <mergeCell ref="F23:F30"/>
    <mergeCell ref="A29:E32"/>
    <mergeCell ref="F31:F32"/>
    <mergeCell ref="G30:Q32"/>
    <mergeCell ref="L22:Q29"/>
    <mergeCell ref="I49:Q77"/>
    <mergeCell ref="A61:H77"/>
    <mergeCell ref="I22:K22"/>
    <mergeCell ref="L10:N10"/>
    <mergeCell ref="A49:C49"/>
    <mergeCell ref="D52:D53"/>
    <mergeCell ref="A54:H54"/>
    <mergeCell ref="H49:H53"/>
    <mergeCell ref="H33:Q42"/>
    <mergeCell ref="A38:G40"/>
  </mergeCells>
  <printOptions/>
  <pageMargins left="0.75" right="0.75" top="1" bottom="1" header="0.5" footer="0.5"/>
  <pageSetup horizontalDpi="300" verticalDpi="300"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7"/>
  <dimension ref="A1:P43"/>
  <sheetViews>
    <sheetView workbookViewId="0" topLeftCell="A1">
      <selection activeCell="C2" sqref="C2"/>
    </sheetView>
  </sheetViews>
  <sheetFormatPr defaultColWidth="11.421875" defaultRowHeight="12.75"/>
  <cols>
    <col min="1" max="3" width="7.421875" style="0" customWidth="1"/>
    <col min="4" max="4" width="7.8515625" style="0" customWidth="1"/>
    <col min="5" max="5" width="6.421875" style="0" customWidth="1"/>
    <col min="6" max="6" width="7.00390625" style="0" customWidth="1"/>
    <col min="7" max="7" width="7.7109375" style="0" customWidth="1"/>
    <col min="8" max="16384" width="8.8515625" style="0" customWidth="1"/>
  </cols>
  <sheetData>
    <row r="1" spans="1:16" ht="16.5">
      <c r="A1" s="26" t="s">
        <v>8</v>
      </c>
      <c r="B1" s="26" t="s">
        <v>5</v>
      </c>
      <c r="C1" s="27" t="s">
        <v>9</v>
      </c>
      <c r="D1" s="26" t="s">
        <v>2</v>
      </c>
      <c r="E1" s="26" t="s">
        <v>10</v>
      </c>
      <c r="F1" s="26" t="s">
        <v>5</v>
      </c>
      <c r="G1" s="26" t="s">
        <v>1</v>
      </c>
      <c r="H1" s="28"/>
      <c r="I1" s="28"/>
      <c r="J1" s="28"/>
      <c r="K1" s="28"/>
      <c r="L1" s="28"/>
      <c r="M1" s="28"/>
      <c r="N1" s="28"/>
      <c r="O1" s="28"/>
      <c r="P1" s="28"/>
    </row>
    <row r="2" spans="1:16" ht="12" hidden="1">
      <c r="A2" s="29" t="s">
        <v>7</v>
      </c>
      <c r="B2" s="29" t="b">
        <f>IF(AND(A2="V",C2="F"),FALSE,TRUE)</f>
        <v>1</v>
      </c>
      <c r="C2" s="29" t="s">
        <v>7</v>
      </c>
      <c r="D2" s="29" t="b">
        <f>AND(B2,E2)</f>
        <v>1</v>
      </c>
      <c r="E2" s="29" t="str">
        <f>(A2)</f>
        <v>F</v>
      </c>
      <c r="F2" s="30" t="str">
        <f>IF(AND(D2="V",G2="F"),FALSE,"VERA")</f>
        <v>VERA</v>
      </c>
      <c r="G2" s="29" t="b">
        <f>(B2)</f>
        <v>1</v>
      </c>
      <c r="H2" s="28"/>
      <c r="I2" s="28"/>
      <c r="J2" s="28"/>
      <c r="K2" s="28"/>
      <c r="L2" s="28"/>
      <c r="M2" s="28"/>
      <c r="N2" s="28"/>
      <c r="O2" s="28"/>
      <c r="P2" s="28"/>
    </row>
    <row r="3" spans="1:16" ht="1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2.75">
      <c r="A4" s="28"/>
      <c r="B4" s="28"/>
      <c r="C4" s="28"/>
      <c r="D4" s="28"/>
      <c r="E4" s="28"/>
      <c r="F4" s="31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2">
      <c r="A7" s="28"/>
      <c r="B7" s="28"/>
      <c r="C7" s="28"/>
      <c r="D7" s="99" t="str">
        <f>IF(AND(B7="V",E7="F"),FALSE,"VERA")</f>
        <v>VERA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2">
      <c r="A8" s="28"/>
      <c r="B8" s="28"/>
      <c r="C8" s="28"/>
      <c r="D8" s="30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2">
      <c r="A10" s="28"/>
      <c r="B10" s="28"/>
      <c r="C10" s="32"/>
      <c r="D10" s="32"/>
      <c r="E10" s="32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2">
      <c r="A11" s="28"/>
      <c r="B11" s="28"/>
      <c r="C11" s="28"/>
      <c r="D11" s="3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1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1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</sheetData>
  <printOptions/>
  <pageMargins left="0.75" right="0.75" top="1" bottom="1" header="0.5" footer="0.5"/>
  <pageSetup horizontalDpi="300" verticalDpi="3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pico</dc:creator>
  <cp:keywords/>
  <dc:description/>
  <cp:lastModifiedBy>Apple User</cp:lastModifiedBy>
  <dcterms:created xsi:type="dcterms:W3CDTF">2005-11-08T10:17:18Z</dcterms:created>
  <dcterms:modified xsi:type="dcterms:W3CDTF">2006-09-23T14:13:47Z</dcterms:modified>
  <cp:category/>
  <cp:version/>
  <cp:contentType/>
  <cp:contentStatus/>
</cp:coreProperties>
</file>