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4"/>
  </bookViews>
  <sheets>
    <sheet name="Squadre" sheetId="1" r:id="rId1"/>
    <sheet name="Sorteggi" sheetId="2" r:id="rId2"/>
    <sheet name="GironeA" sheetId="3" r:id="rId3"/>
    <sheet name="GironeB" sheetId="4" r:id="rId4"/>
    <sheet name="GironeC" sheetId="5" r:id="rId5"/>
    <sheet name="GironeD" sheetId="6" r:id="rId6"/>
    <sheet name="Fase Finale" sheetId="7" r:id="rId7"/>
  </sheets>
  <definedNames/>
  <calcPr fullCalcOnLoad="1"/>
</workbook>
</file>

<file path=xl/sharedStrings.xml><?xml version="1.0" encoding="utf-8"?>
<sst xmlns="http://schemas.openxmlformats.org/spreadsheetml/2006/main" count="282" uniqueCount="136">
  <si>
    <t>Lokomotiv Alpen</t>
  </si>
  <si>
    <t>Principali</t>
  </si>
  <si>
    <t>Villani</t>
  </si>
  <si>
    <t>Macchia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</si>
  <si>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</si>
  <si>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</si>
  <si>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</si>
  <si>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</si>
  <si>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</si>
  <si>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</si>
  <si>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</si>
  <si>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</si>
  <si>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</si>
  <si>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</si>
  <si>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</si>
  <si>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</si>
  <si>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</si>
  <si>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</si>
  <si>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</si>
  <si>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</si>
  <si>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</si>
  <si>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</si>
  <si>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</si>
  <si>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</si>
  <si>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</si>
  <si>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</si>
  <si>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</si>
  <si>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Bartolucci 2</t>
  </si>
  <si>
    <t>Warrior</t>
  </si>
  <si>
    <t>Cavallaro</t>
  </si>
  <si>
    <t>Orsini</t>
  </si>
  <si>
    <t>Capanni-Principali</t>
  </si>
  <si>
    <t>Cales</t>
  </si>
  <si>
    <t>Ventriglia</t>
  </si>
  <si>
    <t>Gladiatori</t>
  </si>
  <si>
    <t>Cortella</t>
  </si>
  <si>
    <t>I Farabutti</t>
  </si>
  <si>
    <t>Bagiacchi/Pastore</t>
  </si>
  <si>
    <t>The Typhoon</t>
  </si>
  <si>
    <t>Capanni</t>
  </si>
  <si>
    <t>Mercurio</t>
  </si>
  <si>
    <t>Flit</t>
  </si>
  <si>
    <t>Brussels United</t>
  </si>
  <si>
    <t>Anibaldi</t>
  </si>
  <si>
    <t xml:space="preserve">Cisco </t>
  </si>
  <si>
    <t>Rosato-Mencaccini</t>
  </si>
  <si>
    <t>FC C.</t>
  </si>
  <si>
    <t>Di Michele</t>
  </si>
  <si>
    <t>Muratori</t>
  </si>
  <si>
    <t>Gabriele</t>
  </si>
  <si>
    <t>24.</t>
  </si>
  <si>
    <t>Champions League</t>
  </si>
  <si>
    <t>Coppa Uefa</t>
  </si>
  <si>
    <t>GIRONE A</t>
  </si>
  <si>
    <t>SQUADRE</t>
  </si>
  <si>
    <t>P.ti</t>
  </si>
  <si>
    <t>G</t>
  </si>
  <si>
    <t>V</t>
  </si>
  <si>
    <t>N</t>
  </si>
  <si>
    <t>P</t>
  </si>
  <si>
    <t>RF</t>
  </si>
  <si>
    <t>RS</t>
  </si>
  <si>
    <t>GIRONE B</t>
  </si>
  <si>
    <t>GIRONE C</t>
  </si>
  <si>
    <t>GIRONE D</t>
  </si>
  <si>
    <t>25.</t>
  </si>
  <si>
    <t>Squadre Partecipanti</t>
  </si>
  <si>
    <t>Squadra 1</t>
  </si>
  <si>
    <t>Squadra 2</t>
  </si>
  <si>
    <t>Andata</t>
  </si>
  <si>
    <t>Ritorno</t>
  </si>
  <si>
    <t>Risultato</t>
  </si>
  <si>
    <t>Kokat</t>
  </si>
  <si>
    <t>Real Diego 2002</t>
  </si>
  <si>
    <t>REGOLAMENTO:</t>
  </si>
  <si>
    <t>6) Maggior Punteggio nel totalizzatore Campionato 7) Sorteggio. La terza classificata sarà "retrocessa"</t>
  </si>
  <si>
    <t>in Coppa Uefa".</t>
  </si>
  <si>
    <t xml:space="preserve">segnati   in   trasferta  nella   classifica   avulsa   4) Differenza  reti  generale   5)  Maggior  goal  segnati </t>
  </si>
  <si>
    <t xml:space="preserve">la   prima   e la seconda classificata. In caso di arrivo a parità di punti tra  due o  più  squadre  verranno </t>
  </si>
  <si>
    <t>Dai quattro gironi  della  prima  fase si qualificheranno 8 squadre dove passeranno alla fase successiva</t>
  </si>
  <si>
    <t xml:space="preserve">adottati   i   seguenti criteri:  1) Classifica Avulsa   2) Differenza reti classifica avulsa   3) maggior di goal </t>
  </si>
  <si>
    <t xml:space="preserve">Le otto squadre adranno ai quarti di finali, e si incontreranno in partite di andata e ritorno (il criterio è </t>
  </si>
  <si>
    <t>lo stesso delle reali Competizioni), nella partita di ritorno bisognerà segnalare anche i rigoristi perché</t>
  </si>
  <si>
    <t>in caso di parità, si batteranno i rigori (il rigore sarà segnato se il voto del giocatore senza bonus e malus</t>
  </si>
  <si>
    <t>è equivalente o superiore a 6, mentre in caso contrario è rigore sbagliato).</t>
  </si>
  <si>
    <t xml:space="preserve">Dopodichè le squadre vincenti s'incontreranno nelle semifinali che si disputeranno con lo stesso criterio </t>
  </si>
  <si>
    <t>dei quarti di finale.</t>
  </si>
  <si>
    <t>Mentre la finale si disputerà in gara unica a campo neutro e comunque in caso di parità ci saranno i rigori.</t>
  </si>
  <si>
    <t xml:space="preserve"> </t>
  </si>
  <si>
    <t>Typhoon</t>
  </si>
  <si>
    <t xml:space="preserve">Capanni </t>
  </si>
  <si>
    <t>Porciolo</t>
  </si>
  <si>
    <t>XXI Aprile 753 a.c.</t>
  </si>
  <si>
    <t>Havana7</t>
  </si>
  <si>
    <t>Caipirinha</t>
  </si>
  <si>
    <t>Giardiello</t>
  </si>
  <si>
    <t>Bruxelles</t>
  </si>
  <si>
    <t>VINCITORE CHAMPIONS LEAGUE 2009</t>
  </si>
  <si>
    <t>Lav 51</t>
  </si>
  <si>
    <t>Rosato</t>
  </si>
  <si>
    <t>Scossa 1</t>
  </si>
  <si>
    <t>CLASSIFICA</t>
  </si>
  <si>
    <t>casa</t>
  </si>
  <si>
    <t>pareggio</t>
  </si>
  <si>
    <t>fuori</t>
  </si>
  <si>
    <r>
      <t>Semifinali - 22</t>
    </r>
    <r>
      <rPr>
        <b/>
        <sz val="8"/>
        <color indexed="9"/>
        <rFont val="Arial Rounded MT Bold"/>
        <family val="2"/>
      </rPr>
      <t xml:space="preserve"> marzo 2009 - 01 aprile 2009</t>
    </r>
  </si>
  <si>
    <r>
      <t>Quarti di Finale -</t>
    </r>
    <r>
      <rPr>
        <b/>
        <sz val="8"/>
        <color indexed="9"/>
        <rFont val="Arial Rounded MT Bold"/>
        <family val="2"/>
      </rPr>
      <t xml:space="preserve"> 15 febbraio 2009 - 01 marzo 2009</t>
    </r>
  </si>
  <si>
    <r>
      <t>Finale - 03</t>
    </r>
    <r>
      <rPr>
        <b/>
        <sz val="8"/>
        <color indexed="9"/>
        <rFont val="Arial Rounded MT Bold"/>
        <family val="2"/>
      </rPr>
      <t xml:space="preserve"> maggio 2009</t>
    </r>
  </si>
  <si>
    <t>Vincente 1</t>
  </si>
  <si>
    <t>Vincente 2</t>
  </si>
  <si>
    <t>Vincente 3</t>
  </si>
  <si>
    <t>Vincente 4</t>
  </si>
  <si>
    <t>Vincente1/Vincente2</t>
  </si>
  <si>
    <t>Vincente3/Vincente4</t>
  </si>
  <si>
    <t>PORCIOLO (Orsini)</t>
  </si>
  <si>
    <t>REAL DIEGO 2002 (Villani)</t>
  </si>
  <si>
    <t>HAVANA 77 (Giardiello)</t>
  </si>
  <si>
    <t>TYPHOON (Capanni)</t>
  </si>
  <si>
    <t>XXI APRILE (Bartolucci2)</t>
  </si>
  <si>
    <t>TACOBETTO (Macchia1)</t>
  </si>
  <si>
    <t>REAL BRINDISI (Rosato)</t>
  </si>
  <si>
    <t>BRUSSELS (Anibaldi)</t>
  </si>
  <si>
    <t>GLADIATORI (Cortella)</t>
  </si>
  <si>
    <t>CAIPIRINHA (Capanni/Principali)</t>
  </si>
  <si>
    <t>LOKOMOTIV ALPEN (Principali)</t>
  </si>
  <si>
    <t>WARRIOR (Cavallaro)</t>
  </si>
  <si>
    <t>LAV 2501 (Scossa1)</t>
  </si>
  <si>
    <t>CALES (Ventriglia)</t>
  </si>
  <si>
    <r>
      <t>I MISERABILI FARABUTTI (</t>
    </r>
    <r>
      <rPr>
        <sz val="8"/>
        <rFont val="Arial"/>
        <family val="2"/>
      </rPr>
      <t>Bag/Pas</t>
    </r>
    <r>
      <rPr>
        <sz val="9"/>
        <rFont val="Arial"/>
        <family val="0"/>
      </rPr>
      <t>)</t>
    </r>
  </si>
  <si>
    <t>1° GIORNATA - 28 settembre 2008</t>
  </si>
  <si>
    <t>2° GIORNATA - 19 ottobre 2008</t>
  </si>
  <si>
    <t>3° GIORNATA - 09 novembre 2008</t>
  </si>
  <si>
    <t>4° GIORNATA - 23 novembre 2008</t>
  </si>
  <si>
    <t>5° GIORNATA - 14 dicembre 2008</t>
  </si>
  <si>
    <t>6° GIORNATA - 11 gennaio 2009</t>
  </si>
  <si>
    <t>KOKAT (Macchia)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</si>
</sst>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b/>
      <i/>
      <sz val="2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b/>
      <i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6"/>
      <color indexed="9"/>
      <name val="Arial"/>
      <family val="2"/>
    </font>
    <font>
      <sz val="16"/>
      <color indexed="9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Bookman Old Style"/>
      <family val="1"/>
    </font>
    <font>
      <b/>
      <sz val="10"/>
      <color indexed="9"/>
      <name val="Arial Rounded MT Bold"/>
      <family val="2"/>
    </font>
    <font>
      <b/>
      <i/>
      <sz val="10"/>
      <color indexed="9"/>
      <name val="Bookman Old Style"/>
      <family val="1"/>
    </font>
    <font>
      <b/>
      <sz val="8"/>
      <color indexed="9"/>
      <name val="Arial Rounded MT Bold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i/>
      <u val="single"/>
      <sz val="10"/>
      <color indexed="9"/>
      <name val="Arial"/>
      <family val="2"/>
    </font>
    <font>
      <sz val="7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sz val="14"/>
      <color indexed="9"/>
      <name val="Arial"/>
      <family val="0"/>
    </font>
    <font>
      <b/>
      <i/>
      <sz val="8"/>
      <color indexed="9"/>
      <name val="Bookman Old Style"/>
      <family val="1"/>
    </font>
    <font>
      <b/>
      <i/>
      <sz val="9"/>
      <color indexed="9"/>
      <name val="Arial"/>
      <family val="2"/>
    </font>
    <font>
      <b/>
      <sz val="8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8" fillId="26" borderId="10" xfId="0" applyFont="1" applyFill="1" applyBorder="1" applyAlignment="1">
      <alignment/>
    </xf>
    <xf numFmtId="0" fontId="8" fillId="26" borderId="11" xfId="0" applyFont="1" applyFill="1" applyBorder="1" applyAlignment="1">
      <alignment horizontal="center"/>
    </xf>
    <xf numFmtId="0" fontId="8" fillId="26" borderId="12" xfId="0" applyFont="1" applyFill="1" applyBorder="1" applyAlignment="1">
      <alignment/>
    </xf>
    <xf numFmtId="0" fontId="8" fillId="26" borderId="13" xfId="0" applyFont="1" applyFill="1" applyBorder="1" applyAlignment="1">
      <alignment horizontal="center"/>
    </xf>
    <xf numFmtId="49" fontId="9" fillId="26" borderId="14" xfId="0" applyNumberFormat="1" applyFont="1" applyFill="1" applyBorder="1" applyAlignment="1">
      <alignment horizontal="center" vertical="center"/>
    </xf>
    <xf numFmtId="49" fontId="9" fillId="26" borderId="15" xfId="0" applyNumberFormat="1" applyFont="1" applyFill="1" applyBorder="1" applyAlignment="1">
      <alignment horizontal="center" vertical="center"/>
    </xf>
    <xf numFmtId="0" fontId="16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9" fillId="26" borderId="16" xfId="0" applyNumberFormat="1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/>
    </xf>
    <xf numFmtId="0" fontId="8" fillId="26" borderId="18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49" fontId="4" fillId="25" borderId="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7" borderId="24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9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0" xfId="0" applyFill="1" applyBorder="1" applyAlignment="1">
      <alignment/>
    </xf>
    <xf numFmtId="0" fontId="37" fillId="28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14" fillId="28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49" fontId="0" fillId="27" borderId="25" xfId="0" applyNumberFormat="1" applyFill="1" applyBorder="1" applyAlignment="1">
      <alignment/>
    </xf>
    <xf numFmtId="49" fontId="0" fillId="27" borderId="0" xfId="0" applyNumberFormat="1" applyFill="1" applyBorder="1" applyAlignment="1">
      <alignment/>
    </xf>
    <xf numFmtId="49" fontId="0" fillId="24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24" borderId="0" xfId="0" applyNumberFormat="1" applyFill="1" applyBorder="1" applyAlignment="1">
      <alignment horizontal="center"/>
    </xf>
    <xf numFmtId="49" fontId="0" fillId="27" borderId="0" xfId="0" applyNumberFormat="1" applyFill="1" applyAlignment="1">
      <alignment/>
    </xf>
    <xf numFmtId="49" fontId="0" fillId="0" borderId="0" xfId="0" applyNumberFormat="1" applyAlignment="1">
      <alignment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9" fillId="27" borderId="0" xfId="0" applyFont="1" applyFill="1" applyAlignment="1">
      <alignment/>
    </xf>
    <xf numFmtId="0" fontId="39" fillId="27" borderId="0" xfId="0" applyFont="1" applyFill="1" applyAlignment="1">
      <alignment/>
    </xf>
    <xf numFmtId="0" fontId="39" fillId="0" borderId="0" xfId="0" applyFont="1" applyAlignment="1">
      <alignment/>
    </xf>
    <xf numFmtId="0" fontId="40" fillId="27" borderId="0" xfId="0" applyFont="1" applyFill="1" applyAlignment="1">
      <alignment/>
    </xf>
    <xf numFmtId="0" fontId="40" fillId="0" borderId="0" xfId="0" applyFont="1" applyAlignment="1">
      <alignment/>
    </xf>
    <xf numFmtId="0" fontId="41" fillId="27" borderId="0" xfId="0" applyFont="1" applyFill="1" applyAlignment="1">
      <alignment/>
    </xf>
    <xf numFmtId="49" fontId="7" fillId="24" borderId="0" xfId="0" applyNumberFormat="1" applyFont="1" applyFill="1" applyBorder="1" applyAlignment="1">
      <alignment horizontal="center"/>
    </xf>
    <xf numFmtId="49" fontId="0" fillId="24" borderId="19" xfId="0" applyNumberFormat="1" applyFill="1" applyBorder="1" applyAlignment="1">
      <alignment/>
    </xf>
    <xf numFmtId="49" fontId="7" fillId="16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24" borderId="20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0" fillId="24" borderId="21" xfId="0" applyNumberFormat="1" applyFill="1" applyBorder="1" applyAlignment="1">
      <alignment/>
    </xf>
    <xf numFmtId="49" fontId="0" fillId="24" borderId="22" xfId="0" applyNumberFormat="1" applyFill="1" applyBorder="1" applyAlignment="1">
      <alignment/>
    </xf>
    <xf numFmtId="49" fontId="0" fillId="24" borderId="23" xfId="0" applyNumberFormat="1" applyFill="1" applyBorder="1" applyAlignment="1">
      <alignment/>
    </xf>
    <xf numFmtId="49" fontId="0" fillId="27" borderId="24" xfId="0" applyNumberFormat="1" applyFill="1" applyBorder="1" applyAlignment="1">
      <alignment/>
    </xf>
    <xf numFmtId="49" fontId="0" fillId="27" borderId="26" xfId="0" applyNumberFormat="1" applyFill="1" applyBorder="1" applyAlignment="1">
      <alignment/>
    </xf>
    <xf numFmtId="49" fontId="0" fillId="27" borderId="19" xfId="0" applyNumberFormat="1" applyFill="1" applyBorder="1" applyAlignment="1">
      <alignment/>
    </xf>
    <xf numFmtId="49" fontId="0" fillId="27" borderId="20" xfId="0" applyNumberFormat="1" applyFill="1" applyBorder="1" applyAlignment="1">
      <alignment/>
    </xf>
    <xf numFmtId="49" fontId="35" fillId="28" borderId="0" xfId="0" applyNumberFormat="1" applyFont="1" applyFill="1" applyBorder="1" applyAlignment="1">
      <alignment/>
    </xf>
    <xf numFmtId="49" fontId="35" fillId="24" borderId="0" xfId="0" applyNumberFormat="1" applyFont="1" applyFill="1" applyBorder="1" applyAlignment="1">
      <alignment/>
    </xf>
    <xf numFmtId="49" fontId="35" fillId="0" borderId="0" xfId="0" applyNumberFormat="1" applyFont="1" applyBorder="1" applyAlignment="1">
      <alignment/>
    </xf>
    <xf numFmtId="49" fontId="7" fillId="16" borderId="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49" fontId="42" fillId="16" borderId="0" xfId="0" applyNumberFormat="1" applyFont="1" applyFill="1" applyBorder="1" applyAlignment="1">
      <alignment horizontal="center"/>
    </xf>
    <xf numFmtId="49" fontId="9" fillId="26" borderId="27" xfId="0" applyNumberFormat="1" applyFont="1" applyFill="1" applyBorder="1" applyAlignment="1">
      <alignment horizontal="center" vertical="center"/>
    </xf>
    <xf numFmtId="49" fontId="9" fillId="26" borderId="28" xfId="0" applyNumberFormat="1" applyFont="1" applyFill="1" applyBorder="1" applyAlignment="1">
      <alignment horizontal="center" vertical="center"/>
    </xf>
    <xf numFmtId="49" fontId="9" fillId="26" borderId="29" xfId="0" applyNumberFormat="1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/>
    </xf>
    <xf numFmtId="0" fontId="45" fillId="26" borderId="31" xfId="0" applyFont="1" applyFill="1" applyBorder="1" applyAlignment="1">
      <alignment/>
    </xf>
    <xf numFmtId="0" fontId="45" fillId="26" borderId="32" xfId="0" applyFont="1" applyFill="1" applyBorder="1" applyAlignment="1">
      <alignment/>
    </xf>
    <xf numFmtId="0" fontId="8" fillId="26" borderId="27" xfId="0" applyFont="1" applyFill="1" applyBorder="1" applyAlignment="1">
      <alignment horizontal="center"/>
    </xf>
    <xf numFmtId="0" fontId="8" fillId="26" borderId="28" xfId="0" applyFont="1" applyFill="1" applyBorder="1" applyAlignment="1">
      <alignment horizontal="center"/>
    </xf>
    <xf numFmtId="0" fontId="9" fillId="26" borderId="28" xfId="0" applyFont="1" applyFill="1" applyBorder="1" applyAlignment="1">
      <alignment horizontal="center"/>
    </xf>
    <xf numFmtId="0" fontId="8" fillId="26" borderId="29" xfId="0" applyFont="1" applyFill="1" applyBorder="1" applyAlignment="1">
      <alignment horizontal="center"/>
    </xf>
    <xf numFmtId="49" fontId="0" fillId="25" borderId="0" xfId="0" applyNumberFormat="1" applyFill="1" applyAlignment="1">
      <alignment/>
    </xf>
    <xf numFmtId="0" fontId="16" fillId="25" borderId="0" xfId="0" applyFont="1" applyFill="1" applyAlignment="1">
      <alignment/>
    </xf>
    <xf numFmtId="0" fontId="14" fillId="25" borderId="0" xfId="0" applyFont="1" applyFill="1" applyAlignment="1">
      <alignment/>
    </xf>
    <xf numFmtId="0" fontId="3" fillId="25" borderId="0" xfId="0" applyFont="1" applyFill="1" applyAlignment="1">
      <alignment horizontal="center"/>
    </xf>
    <xf numFmtId="0" fontId="16" fillId="25" borderId="0" xfId="0" applyFont="1" applyFill="1" applyAlignment="1">
      <alignment horizontal="center"/>
    </xf>
    <xf numFmtId="0" fontId="7" fillId="16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9" borderId="0" xfId="0" applyFill="1" applyAlignment="1">
      <alignment/>
    </xf>
    <xf numFmtId="0" fontId="12" fillId="25" borderId="0" xfId="0" applyFont="1" applyFill="1" applyAlignment="1">
      <alignment/>
    </xf>
    <xf numFmtId="0" fontId="7" fillId="25" borderId="0" xfId="0" applyFont="1" applyFill="1" applyAlignment="1">
      <alignment horizontal="center"/>
    </xf>
    <xf numFmtId="0" fontId="12" fillId="25" borderId="0" xfId="0" applyFont="1" applyFill="1" applyAlignment="1">
      <alignment/>
    </xf>
    <xf numFmtId="0" fontId="15" fillId="29" borderId="24" xfId="0" applyFont="1" applyFill="1" applyBorder="1" applyAlignment="1">
      <alignment/>
    </xf>
    <xf numFmtId="0" fontId="15" fillId="29" borderId="25" xfId="0" applyFont="1" applyFill="1" applyBorder="1" applyAlignment="1">
      <alignment/>
    </xf>
    <xf numFmtId="0" fontId="15" fillId="29" borderId="26" xfId="0" applyFont="1" applyFill="1" applyBorder="1" applyAlignment="1">
      <alignment/>
    </xf>
    <xf numFmtId="0" fontId="47" fillId="28" borderId="19" xfId="0" applyFont="1" applyFill="1" applyBorder="1" applyAlignment="1">
      <alignment/>
    </xf>
    <xf numFmtId="0" fontId="48" fillId="28" borderId="0" xfId="0" applyFont="1" applyFill="1" applyBorder="1" applyAlignment="1">
      <alignment horizontal="center"/>
    </xf>
    <xf numFmtId="0" fontId="48" fillId="28" borderId="20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16" borderId="0" xfId="0" applyNumberFormat="1" applyFont="1" applyFill="1" applyBorder="1" applyAlignment="1">
      <alignment horizontal="center"/>
    </xf>
    <xf numFmtId="0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9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49" fontId="7" fillId="24" borderId="0" xfId="0" applyNumberFormat="1" applyFont="1" applyFill="1" applyBorder="1" applyAlignment="1">
      <alignment/>
    </xf>
    <xf numFmtId="49" fontId="0" fillId="29" borderId="0" xfId="0" applyNumberFormat="1" applyFill="1" applyAlignment="1">
      <alignment/>
    </xf>
    <xf numFmtId="0" fontId="11" fillId="26" borderId="33" xfId="0" applyFont="1" applyFill="1" applyBorder="1" applyAlignment="1">
      <alignment horizontal="center" vertical="center" textRotation="90"/>
    </xf>
    <xf numFmtId="0" fontId="11" fillId="26" borderId="34" xfId="0" applyFont="1" applyFill="1" applyBorder="1" applyAlignment="1">
      <alignment horizontal="center" vertical="center" textRotation="90"/>
    </xf>
    <xf numFmtId="0" fontId="11" fillId="26" borderId="35" xfId="0" applyFont="1" applyFill="1" applyBorder="1" applyAlignment="1">
      <alignment horizontal="center" vertical="center" textRotation="90"/>
    </xf>
    <xf numFmtId="0" fontId="11" fillId="26" borderId="26" xfId="0" applyFont="1" applyFill="1" applyBorder="1" applyAlignment="1">
      <alignment horizontal="center" vertical="center" textRotation="90"/>
    </xf>
    <xf numFmtId="0" fontId="11" fillId="26" borderId="20" xfId="0" applyFont="1" applyFill="1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10" fillId="26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5" fillId="29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14" fillId="28" borderId="0" xfId="0" applyFont="1" applyFill="1" applyAlignment="1">
      <alignment horizontal="center"/>
    </xf>
    <xf numFmtId="49" fontId="46" fillId="28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6" fillId="29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39" fillId="27" borderId="0" xfId="0" applyFont="1" applyFill="1" applyAlignment="1">
      <alignment horizontal="left" vertical="top"/>
    </xf>
    <xf numFmtId="0" fontId="36" fillId="29" borderId="19" xfId="0" applyFont="1" applyFill="1" applyBorder="1" applyAlignment="1">
      <alignment/>
    </xf>
    <xf numFmtId="0" fontId="36" fillId="29" borderId="20" xfId="0" applyFont="1" applyFill="1" applyBorder="1" applyAlignment="1">
      <alignment/>
    </xf>
    <xf numFmtId="49" fontId="36" fillId="29" borderId="19" xfId="0" applyNumberFormat="1" applyFont="1" applyFill="1" applyBorder="1" applyAlignment="1">
      <alignment/>
    </xf>
    <xf numFmtId="49" fontId="36" fillId="29" borderId="0" xfId="0" applyNumberFormat="1" applyFont="1" applyFill="1" applyBorder="1" applyAlignment="1">
      <alignment/>
    </xf>
    <xf numFmtId="49" fontId="36" fillId="29" borderId="20" xfId="0" applyNumberFormat="1" applyFont="1" applyFill="1" applyBorder="1" applyAlignment="1">
      <alignment/>
    </xf>
    <xf numFmtId="49" fontId="7" fillId="16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5" fillId="28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44" fillId="24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24" borderId="0" xfId="0" applyFont="1" applyFill="1" applyBorder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9525</xdr:rowOff>
    </xdr:from>
    <xdr:to>
      <xdr:col>5</xdr:col>
      <xdr:colOff>47625</xdr:colOff>
      <xdr:row>1</xdr:row>
      <xdr:rowOff>400050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410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28575</xdr:rowOff>
    </xdr:from>
    <xdr:to>
      <xdr:col>10</xdr:col>
      <xdr:colOff>447675</xdr:colOff>
      <xdr:row>53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90500"/>
          <a:ext cx="2876550" cy="641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0</xdr:rowOff>
    </xdr:from>
    <xdr:to>
      <xdr:col>5</xdr:col>
      <xdr:colOff>28575</xdr:colOff>
      <xdr:row>5</xdr:row>
      <xdr:rowOff>9525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33375"/>
          <a:ext cx="434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0</xdr:rowOff>
    </xdr:from>
    <xdr:to>
      <xdr:col>5</xdr:col>
      <xdr:colOff>28575</xdr:colOff>
      <xdr:row>4</xdr:row>
      <xdr:rowOff>133350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33375"/>
          <a:ext cx="432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123825</xdr:rowOff>
    </xdr:from>
    <xdr:to>
      <xdr:col>5</xdr:col>
      <xdr:colOff>28575</xdr:colOff>
      <xdr:row>5</xdr:row>
      <xdr:rowOff>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0"/>
          <a:ext cx="434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421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5</xdr:col>
      <xdr:colOff>28575</xdr:colOff>
      <xdr:row>37</xdr:row>
      <xdr:rowOff>19050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657850"/>
          <a:ext cx="43148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0</xdr:rowOff>
    </xdr:from>
    <xdr:to>
      <xdr:col>9</xdr:col>
      <xdr:colOff>38100</xdr:colOff>
      <xdr:row>5</xdr:row>
      <xdr:rowOff>19050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33375"/>
          <a:ext cx="511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95250</xdr:rowOff>
    </xdr:from>
    <xdr:to>
      <xdr:col>9</xdr:col>
      <xdr:colOff>38100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266950"/>
          <a:ext cx="507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37</xdr:row>
      <xdr:rowOff>95250</xdr:rowOff>
    </xdr:from>
    <xdr:to>
      <xdr:col>10</xdr:col>
      <xdr:colOff>0</xdr:colOff>
      <xdr:row>39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048250"/>
          <a:ext cx="507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25</xdr:row>
      <xdr:rowOff>0</xdr:rowOff>
    </xdr:from>
    <xdr:to>
      <xdr:col>9</xdr:col>
      <xdr:colOff>28575</xdr:colOff>
      <xdr:row>28</xdr:row>
      <xdr:rowOff>19050</xdr:rowOff>
    </xdr:to>
    <xdr:pic>
      <xdr:nvPicPr>
        <xdr:cNvPr id="4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86150"/>
          <a:ext cx="506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9525</xdr:rowOff>
    </xdr:from>
    <xdr:to>
      <xdr:col>15</xdr:col>
      <xdr:colOff>247650</xdr:colOff>
      <xdr:row>61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342900"/>
          <a:ext cx="3295650" cy="763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61</xdr:row>
      <xdr:rowOff>95250</xdr:rowOff>
    </xdr:from>
    <xdr:to>
      <xdr:col>10</xdr:col>
      <xdr:colOff>0</xdr:colOff>
      <xdr:row>63</xdr:row>
      <xdr:rowOff>152400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8077200"/>
          <a:ext cx="507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45</xdr:row>
      <xdr:rowOff>0</xdr:rowOff>
    </xdr:from>
    <xdr:to>
      <xdr:col>9</xdr:col>
      <xdr:colOff>28575</xdr:colOff>
      <xdr:row>48</xdr:row>
      <xdr:rowOff>19050</xdr:rowOff>
    </xdr:to>
    <xdr:pic>
      <xdr:nvPicPr>
        <xdr:cNvPr id="7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257925"/>
          <a:ext cx="506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0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2" width="4.57421875" style="1" customWidth="1"/>
    <col min="3" max="3" width="5.28125" style="1" bestFit="1" customWidth="1"/>
    <col min="4" max="4" width="28.140625" style="4" bestFit="1" customWidth="1"/>
    <col min="5" max="5" width="25.140625" style="5" customWidth="1"/>
    <col min="6" max="6" width="9.140625" style="1" customWidth="1"/>
    <col min="7" max="7" width="16.140625" style="1" customWidth="1"/>
    <col min="8" max="16384" width="9.140625" style="1" customWidth="1"/>
  </cols>
  <sheetData>
    <row r="1" ht="15.75" hidden="1"/>
    <row r="2" ht="15.75" hidden="1"/>
    <row r="3" ht="25.5" hidden="1">
      <c r="C3" s="3"/>
    </row>
    <row r="4" ht="15.75" hidden="1">
      <c r="C4" s="2"/>
    </row>
    <row r="5" spans="1:33" s="6" customFormat="1" ht="16.5" thickBot="1">
      <c r="A5" s="7"/>
      <c r="B5" s="7"/>
      <c r="C5" s="8"/>
      <c r="D5" s="10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44.25" customHeight="1" thickBot="1">
      <c r="A6" s="7"/>
      <c r="B6" s="7"/>
      <c r="C6" s="9"/>
      <c r="D6" s="128" t="s">
        <v>66</v>
      </c>
      <c r="E6" s="12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8">
      <c r="A7" s="7"/>
      <c r="B7" s="122" t="s">
        <v>51</v>
      </c>
      <c r="C7" s="84" t="s">
        <v>4</v>
      </c>
      <c r="D7" s="87" t="s">
        <v>0</v>
      </c>
      <c r="E7" s="90" t="s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8">
      <c r="A8" s="7"/>
      <c r="B8" s="123"/>
      <c r="C8" s="85" t="s">
        <v>5</v>
      </c>
      <c r="D8" s="88" t="s">
        <v>89</v>
      </c>
      <c r="E8" s="91" t="s">
        <v>90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8">
      <c r="A9" s="7"/>
      <c r="B9" s="123"/>
      <c r="C9" s="85" t="s">
        <v>6</v>
      </c>
      <c r="D9" s="88" t="s">
        <v>34</v>
      </c>
      <c r="E9" s="91" t="s">
        <v>35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8">
      <c r="A10" s="7"/>
      <c r="B10" s="123"/>
      <c r="C10" s="85" t="s">
        <v>7</v>
      </c>
      <c r="D10" s="88" t="s">
        <v>91</v>
      </c>
      <c r="E10" s="91" t="s">
        <v>30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8">
      <c r="A11" s="7"/>
      <c r="B11" s="123"/>
      <c r="C11" s="85" t="s">
        <v>8</v>
      </c>
      <c r="D11" s="88" t="s">
        <v>73</v>
      </c>
      <c r="E11" s="91" t="s">
        <v>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8">
      <c r="A12" s="7"/>
      <c r="B12" s="123"/>
      <c r="C12" s="85" t="s">
        <v>9</v>
      </c>
      <c r="D12" s="88" t="s">
        <v>72</v>
      </c>
      <c r="E12" s="92" t="s">
        <v>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8">
      <c r="A13" s="7"/>
      <c r="B13" s="123"/>
      <c r="C13" s="85" t="s">
        <v>10</v>
      </c>
      <c r="D13" s="88" t="s">
        <v>3</v>
      </c>
      <c r="E13" s="91" t="s">
        <v>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8">
      <c r="A14" s="7"/>
      <c r="B14" s="123"/>
      <c r="C14" s="85" t="s">
        <v>11</v>
      </c>
      <c r="D14" s="88" t="s">
        <v>92</v>
      </c>
      <c r="E14" s="91" t="s">
        <v>27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8">
      <c r="A15" s="7"/>
      <c r="B15" s="123"/>
      <c r="C15" s="85" t="s">
        <v>12</v>
      </c>
      <c r="D15" s="88" t="s">
        <v>36</v>
      </c>
      <c r="E15" s="91" t="s">
        <v>37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8">
      <c r="A16" s="7"/>
      <c r="B16" s="123"/>
      <c r="C16" s="85" t="s">
        <v>13</v>
      </c>
      <c r="D16" s="88" t="s">
        <v>93</v>
      </c>
      <c r="E16" s="91" t="s">
        <v>95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">
      <c r="A17" s="7"/>
      <c r="B17" s="123"/>
      <c r="C17" s="85" t="s">
        <v>14</v>
      </c>
      <c r="D17" s="88" t="s">
        <v>32</v>
      </c>
      <c r="E17" s="91" t="s">
        <v>33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">
      <c r="A18" s="7"/>
      <c r="B18" s="123"/>
      <c r="C18" s="85" t="s">
        <v>15</v>
      </c>
      <c r="D18" s="88" t="s">
        <v>94</v>
      </c>
      <c r="E18" s="91" t="s">
        <v>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">
      <c r="A19" s="7"/>
      <c r="B19" s="123"/>
      <c r="C19" s="85" t="s">
        <v>16</v>
      </c>
      <c r="D19" s="88" t="s">
        <v>28</v>
      </c>
      <c r="E19" s="91" t="s">
        <v>29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">
      <c r="A20" s="7"/>
      <c r="B20" s="123"/>
      <c r="C20" s="85" t="s">
        <v>17</v>
      </c>
      <c r="D20" s="88" t="s">
        <v>96</v>
      </c>
      <c r="E20" s="91" t="s">
        <v>43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">
      <c r="A21" s="7"/>
      <c r="B21" s="123"/>
      <c r="C21" s="85" t="s">
        <v>18</v>
      </c>
      <c r="D21" s="88" t="s">
        <v>44</v>
      </c>
      <c r="E21" s="91" t="s">
        <v>99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thickBot="1">
      <c r="A22" s="7"/>
      <c r="B22" s="124"/>
      <c r="C22" s="86" t="s">
        <v>19</v>
      </c>
      <c r="D22" s="89" t="s">
        <v>98</v>
      </c>
      <c r="E22" s="93" t="s">
        <v>100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2" customFormat="1" ht="12" customHeight="1">
      <c r="A23" s="23"/>
      <c r="B23" s="23"/>
      <c r="C23" s="24"/>
      <c r="D23" s="25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ht="15.75" hidden="1">
      <c r="A24" s="7"/>
      <c r="B24" s="125" t="s">
        <v>52</v>
      </c>
      <c r="C24" s="20" t="s">
        <v>20</v>
      </c>
      <c r="D24" s="21" t="s">
        <v>36</v>
      </c>
      <c r="E24" s="22" t="s">
        <v>37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75" hidden="1">
      <c r="A25" s="7"/>
      <c r="B25" s="126"/>
      <c r="C25" s="16" t="s">
        <v>21</v>
      </c>
      <c r="D25" s="12" t="s">
        <v>38</v>
      </c>
      <c r="E25" s="13" t="s">
        <v>39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 hidden="1">
      <c r="A26" s="7"/>
      <c r="B26" s="126"/>
      <c r="C26" s="16" t="s">
        <v>22</v>
      </c>
      <c r="D26" s="12" t="s">
        <v>41</v>
      </c>
      <c r="E26" s="13" t="s">
        <v>40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 hidden="1">
      <c r="A27" s="7"/>
      <c r="B27" s="126"/>
      <c r="C27" s="16" t="s">
        <v>23</v>
      </c>
      <c r="D27" s="12" t="s">
        <v>42</v>
      </c>
      <c r="E27" s="13" t="s">
        <v>43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 hidden="1">
      <c r="A28" s="7"/>
      <c r="B28" s="126"/>
      <c r="C28" s="16" t="s">
        <v>24</v>
      </c>
      <c r="D28" s="12" t="s">
        <v>42</v>
      </c>
      <c r="E28" s="13" t="s">
        <v>43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 hidden="1">
      <c r="A29" s="7"/>
      <c r="B29" s="126"/>
      <c r="C29" s="16" t="s">
        <v>25</v>
      </c>
      <c r="D29" s="12" t="s">
        <v>44</v>
      </c>
      <c r="E29" s="13" t="s">
        <v>45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75" hidden="1">
      <c r="A30" s="7"/>
      <c r="B30" s="126"/>
      <c r="C30" s="16" t="s">
        <v>26</v>
      </c>
      <c r="D30" s="12" t="s">
        <v>46</v>
      </c>
      <c r="E30" s="13" t="s">
        <v>47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75" hidden="1">
      <c r="A31" s="7"/>
      <c r="B31" s="126"/>
      <c r="C31" s="16" t="s">
        <v>50</v>
      </c>
      <c r="D31" s="12" t="s">
        <v>48</v>
      </c>
      <c r="E31" s="13" t="s">
        <v>48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6.5" hidden="1" thickBot="1">
      <c r="A32" s="7"/>
      <c r="B32" s="127"/>
      <c r="C32" s="17" t="s">
        <v>65</v>
      </c>
      <c r="D32" s="14" t="s">
        <v>49</v>
      </c>
      <c r="E32" s="15" t="s">
        <v>49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>
      <c r="A33" s="7"/>
      <c r="B33" s="7"/>
      <c r="C33" s="7"/>
      <c r="D33" s="10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>
      <c r="A34" s="7"/>
      <c r="B34" s="7"/>
      <c r="C34" s="7"/>
      <c r="D34" s="10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75">
      <c r="A35" s="7"/>
      <c r="B35" s="7"/>
      <c r="C35" s="7"/>
      <c r="D35" s="10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75">
      <c r="A36" s="7"/>
      <c r="B36" s="7"/>
      <c r="C36" s="7"/>
      <c r="D36" s="10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>
      <c r="A37" s="7"/>
      <c r="B37" s="7"/>
      <c r="C37" s="7"/>
      <c r="D37" s="10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.75">
      <c r="A38" s="7"/>
      <c r="B38" s="7"/>
      <c r="C38" s="7"/>
      <c r="D38" s="10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.75">
      <c r="A39" s="7"/>
      <c r="B39" s="7"/>
      <c r="C39" s="7"/>
      <c r="D39" s="10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.75">
      <c r="A40" s="7"/>
      <c r="B40" s="7"/>
      <c r="C40" s="7"/>
      <c r="D40" s="10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.75">
      <c r="A41" s="7"/>
      <c r="B41" s="7"/>
      <c r="C41" s="7"/>
      <c r="D41" s="10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.75">
      <c r="A42" s="7"/>
      <c r="B42" s="7"/>
      <c r="C42" s="7"/>
      <c r="D42" s="10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.75">
      <c r="A43" s="7"/>
      <c r="B43" s="7"/>
      <c r="C43" s="7"/>
      <c r="D43" s="10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.75">
      <c r="A44" s="7"/>
      <c r="B44" s="7"/>
      <c r="C44" s="7"/>
      <c r="D44" s="10"/>
      <c r="E44" s="1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.75">
      <c r="A45" s="7"/>
      <c r="B45" s="7"/>
      <c r="C45" s="7"/>
      <c r="D45" s="10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.75">
      <c r="A46" s="7"/>
      <c r="B46" s="7"/>
      <c r="C46" s="7"/>
      <c r="D46" s="10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.75">
      <c r="A47" s="7"/>
      <c r="B47" s="7"/>
      <c r="C47" s="7"/>
      <c r="D47" s="10"/>
      <c r="E47" s="1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75">
      <c r="A48" s="7"/>
      <c r="B48" s="7"/>
      <c r="C48" s="7"/>
      <c r="D48" s="10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.75">
      <c r="A49" s="7"/>
      <c r="B49" s="7"/>
      <c r="C49" s="7"/>
      <c r="D49" s="10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75">
      <c r="A50" s="7"/>
      <c r="B50" s="7"/>
      <c r="C50" s="7"/>
      <c r="D50" s="10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.75">
      <c r="A51" s="7"/>
      <c r="B51" s="7"/>
      <c r="C51" s="7"/>
      <c r="D51" s="10"/>
      <c r="E51" s="1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.75">
      <c r="A52" s="7"/>
      <c r="B52" s="7"/>
      <c r="C52" s="7"/>
      <c r="D52" s="10"/>
      <c r="E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.75">
      <c r="A53" s="7"/>
      <c r="B53" s="7"/>
      <c r="C53" s="7"/>
      <c r="D53" s="10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75">
      <c r="A54" s="7"/>
      <c r="B54" s="7"/>
      <c r="C54" s="7"/>
      <c r="D54" s="10"/>
      <c r="E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.75">
      <c r="A55" s="7"/>
      <c r="B55" s="7"/>
      <c r="C55" s="7"/>
      <c r="D55" s="10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75">
      <c r="A56" s="7"/>
      <c r="B56" s="7"/>
      <c r="C56" s="7"/>
      <c r="D56" s="10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75">
      <c r="A57" s="7"/>
      <c r="B57" s="7"/>
      <c r="C57" s="7"/>
      <c r="D57" s="10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75">
      <c r="A58" s="7"/>
      <c r="B58" s="7"/>
      <c r="C58" s="7"/>
      <c r="D58" s="10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75">
      <c r="A59" s="7"/>
      <c r="B59" s="7"/>
      <c r="C59" s="7"/>
      <c r="D59" s="10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75">
      <c r="A60" s="7"/>
      <c r="B60" s="7"/>
      <c r="C60" s="7"/>
      <c r="D60" s="10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75">
      <c r="A61" s="7"/>
      <c r="B61" s="7"/>
      <c r="C61" s="7"/>
      <c r="D61" s="10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75">
      <c r="A62" s="7"/>
      <c r="B62" s="7"/>
      <c r="C62" s="7"/>
      <c r="D62" s="10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.75">
      <c r="A63" s="7"/>
      <c r="B63" s="7"/>
      <c r="C63" s="7"/>
      <c r="D63" s="10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.75">
      <c r="A64" s="7"/>
      <c r="B64" s="7"/>
      <c r="C64" s="7"/>
      <c r="D64" s="10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.75">
      <c r="A65" s="7"/>
      <c r="B65" s="7"/>
      <c r="C65" s="7"/>
      <c r="D65" s="10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.75">
      <c r="A66" s="7"/>
      <c r="B66" s="7"/>
      <c r="C66" s="7"/>
      <c r="D66" s="10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.75">
      <c r="A67" s="7"/>
      <c r="B67" s="7"/>
      <c r="C67" s="7"/>
      <c r="D67" s="10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75">
      <c r="A68" s="7"/>
      <c r="B68" s="7"/>
      <c r="C68" s="7"/>
      <c r="D68" s="10"/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.75">
      <c r="A69" s="7"/>
      <c r="B69" s="7"/>
      <c r="C69" s="7"/>
      <c r="D69" s="10"/>
      <c r="E69" s="1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.75">
      <c r="A70" s="7"/>
      <c r="B70" s="7"/>
      <c r="C70" s="7"/>
      <c r="D70" s="10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.75">
      <c r="A71" s="7"/>
      <c r="B71" s="7"/>
      <c r="C71" s="7"/>
      <c r="D71" s="10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.75">
      <c r="A72" s="7"/>
      <c r="B72" s="7"/>
      <c r="C72" s="7"/>
      <c r="D72" s="10"/>
      <c r="E72" s="1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.75">
      <c r="A73" s="7"/>
      <c r="B73" s="7"/>
      <c r="C73" s="7"/>
      <c r="D73" s="10"/>
      <c r="E73" s="1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.75">
      <c r="A74" s="7"/>
      <c r="B74" s="7"/>
      <c r="C74" s="7"/>
      <c r="D74" s="10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.75">
      <c r="A75" s="7"/>
      <c r="B75" s="7"/>
      <c r="C75" s="7"/>
      <c r="D75" s="10"/>
      <c r="E75" s="1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.75">
      <c r="A76" s="7"/>
      <c r="B76" s="7"/>
      <c r="C76" s="7"/>
      <c r="D76" s="10"/>
      <c r="E76" s="1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.75">
      <c r="A77" s="7"/>
      <c r="B77" s="7"/>
      <c r="C77" s="7"/>
      <c r="D77" s="10"/>
      <c r="E77" s="1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.75">
      <c r="A78" s="7"/>
      <c r="B78" s="7"/>
      <c r="C78" s="7"/>
      <c r="D78" s="10"/>
      <c r="E78" s="11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.75">
      <c r="A79" s="7"/>
      <c r="B79" s="7"/>
      <c r="C79" s="7"/>
      <c r="D79" s="10"/>
      <c r="E79" s="1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.75">
      <c r="A80" s="7"/>
      <c r="B80" s="7"/>
      <c r="C80" s="7"/>
      <c r="D80" s="10"/>
      <c r="E80" s="1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.75">
      <c r="A81" s="7"/>
      <c r="B81" s="7"/>
      <c r="C81" s="7"/>
      <c r="D81" s="10"/>
      <c r="E81" s="11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.75">
      <c r="A82" s="7"/>
      <c r="B82" s="7"/>
      <c r="C82" s="7"/>
      <c r="D82" s="10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.75">
      <c r="A83" s="7"/>
      <c r="B83" s="7"/>
      <c r="C83" s="7"/>
      <c r="D83" s="10"/>
      <c r="E83" s="11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.75">
      <c r="A84" s="7"/>
      <c r="B84" s="7"/>
      <c r="C84" s="7"/>
      <c r="D84" s="10"/>
      <c r="E84" s="1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.75">
      <c r="A85" s="7"/>
      <c r="B85" s="7"/>
      <c r="C85" s="7"/>
      <c r="D85" s="10"/>
      <c r="E85" s="11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.75">
      <c r="A86" s="7"/>
      <c r="B86" s="7"/>
      <c r="C86" s="7"/>
      <c r="D86" s="10"/>
      <c r="E86" s="1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15.75">
      <c r="A87" s="7"/>
      <c r="B87" s="7"/>
      <c r="C87" s="7"/>
      <c r="D87" s="10"/>
      <c r="E87" s="1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.75">
      <c r="A88" s="7"/>
      <c r="B88" s="7"/>
      <c r="C88" s="7"/>
      <c r="D88" s="10"/>
      <c r="E88" s="11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5.75">
      <c r="A89" s="7"/>
      <c r="B89" s="7"/>
      <c r="C89" s="7"/>
      <c r="D89" s="10"/>
      <c r="E89" s="1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5.75">
      <c r="A90" s="7"/>
      <c r="B90" s="7"/>
      <c r="C90" s="7"/>
      <c r="D90" s="10"/>
      <c r="E90" s="11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5.75">
      <c r="A91" s="7"/>
      <c r="B91" s="7"/>
      <c r="C91" s="7"/>
      <c r="D91" s="10"/>
      <c r="E91" s="11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.75">
      <c r="A92" s="7"/>
      <c r="B92" s="7"/>
      <c r="C92" s="7"/>
      <c r="D92" s="10"/>
      <c r="E92" s="1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5.75">
      <c r="A93" s="7"/>
      <c r="B93" s="7"/>
      <c r="C93" s="7"/>
      <c r="D93" s="10"/>
      <c r="E93" s="11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15.75">
      <c r="A94" s="7"/>
      <c r="B94" s="7"/>
      <c r="C94" s="7"/>
      <c r="D94" s="10"/>
      <c r="E94" s="1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15.75">
      <c r="A95" s="7"/>
      <c r="B95" s="7"/>
      <c r="C95" s="7"/>
      <c r="D95" s="10"/>
      <c r="E95" s="11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15.75">
      <c r="A96" s="7"/>
      <c r="B96" s="7"/>
      <c r="C96" s="7"/>
      <c r="D96" s="10"/>
      <c r="E96" s="11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15.75">
      <c r="A97" s="7"/>
      <c r="B97" s="7"/>
      <c r="C97" s="7"/>
      <c r="D97" s="10"/>
      <c r="E97" s="11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15.75">
      <c r="A98" s="7"/>
      <c r="B98" s="7"/>
      <c r="C98" s="7"/>
      <c r="D98" s="10"/>
      <c r="E98" s="1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15.75">
      <c r="A99" s="7"/>
      <c r="B99" s="7"/>
      <c r="C99" s="7"/>
      <c r="D99" s="10"/>
      <c r="E99" s="1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5.75">
      <c r="A100" s="7"/>
      <c r="B100" s="7"/>
      <c r="C100" s="7"/>
      <c r="D100" s="10"/>
      <c r="E100" s="1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15.75">
      <c r="A101" s="7"/>
      <c r="B101" s="7"/>
      <c r="C101" s="7"/>
      <c r="D101" s="10"/>
      <c r="E101" s="1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</sheetData>
  <sheetProtection/>
  <mergeCells count="3">
    <mergeCell ref="B7:B22"/>
    <mergeCell ref="B24:B32"/>
    <mergeCell ref="D6:E6"/>
  </mergeCells>
  <printOptions/>
  <pageMargins left="0.75" right="0.75" top="1" bottom="1" header="0.5" footer="0.5"/>
  <pageSetup horizontalDpi="600" verticalDpi="600" orientation="landscape" paperSize="9" r:id="rId3"/>
  <legacyDrawing r:id="rId2"/>
  <oleObjects>
    <oleObject progId="MSPhotoEd.3" shapeId="221195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4">
      <selection activeCell="C8" sqref="C8"/>
    </sheetView>
  </sheetViews>
  <sheetFormatPr defaultColWidth="9.140625" defaultRowHeight="12.75"/>
  <cols>
    <col min="1" max="1" width="9.140625" style="1" customWidth="1"/>
    <col min="2" max="2" width="1.1484375" style="1" customWidth="1"/>
    <col min="3" max="3" width="4.140625" style="1" customWidth="1"/>
    <col min="4" max="4" width="54.28125" style="1" customWidth="1"/>
    <col min="5" max="5" width="0.9921875" style="1" customWidth="1"/>
    <col min="6" max="6" width="1.1484375" style="1" customWidth="1"/>
    <col min="7" max="15" width="9.140625" style="1" customWidth="1"/>
    <col min="16" max="18" width="9.140625" style="7" customWidth="1"/>
    <col min="19" max="16384" width="9.140625" style="1" customWidth="1"/>
  </cols>
  <sheetData>
    <row r="1" spans="1:1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6" customHeight="1">
      <c r="A3" s="7"/>
      <c r="B3" s="18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</row>
    <row r="4" spans="1:15" ht="15">
      <c r="A4" s="7"/>
      <c r="B4" s="18"/>
      <c r="C4" s="130" t="s">
        <v>53</v>
      </c>
      <c r="D4" s="130"/>
      <c r="E4" s="130"/>
      <c r="F4" s="6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18"/>
      <c r="C5" s="133" t="s">
        <v>54</v>
      </c>
      <c r="D5" s="133"/>
      <c r="E5" s="44"/>
      <c r="F5" s="6"/>
      <c r="G5" s="7"/>
      <c r="H5" s="7"/>
      <c r="I5" s="7"/>
      <c r="J5" s="7"/>
      <c r="K5" s="7"/>
      <c r="L5" s="7"/>
      <c r="M5" s="7"/>
      <c r="N5" s="7"/>
      <c r="O5" s="7"/>
    </row>
    <row r="6" spans="1:15" ht="3" customHeight="1">
      <c r="A6" s="7"/>
      <c r="B6" s="18"/>
      <c r="C6" s="45"/>
      <c r="D6" s="45"/>
      <c r="E6" s="45"/>
      <c r="F6" s="6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7"/>
      <c r="B7" s="18"/>
      <c r="C7" s="132" t="s">
        <v>135</v>
      </c>
      <c r="D7" s="132"/>
      <c r="E7" s="46"/>
      <c r="F7" s="6"/>
      <c r="G7" s="7"/>
      <c r="H7" s="7"/>
      <c r="I7" s="7"/>
      <c r="J7" s="7"/>
      <c r="K7" s="7"/>
      <c r="L7" s="7"/>
      <c r="M7" s="7"/>
      <c r="N7" s="7"/>
      <c r="O7" s="7"/>
    </row>
    <row r="8" spans="1:15" ht="3" customHeight="1">
      <c r="A8" s="7"/>
      <c r="B8" s="18"/>
      <c r="C8" s="47"/>
      <c r="D8" s="47"/>
      <c r="E8" s="47"/>
      <c r="F8" s="6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7"/>
      <c r="B9" s="18"/>
      <c r="C9" s="131" t="s">
        <v>114</v>
      </c>
      <c r="D9" s="131"/>
      <c r="E9" s="47"/>
      <c r="F9" s="6"/>
      <c r="G9" s="7"/>
      <c r="H9" s="7"/>
      <c r="I9" s="7"/>
      <c r="J9" s="7"/>
      <c r="K9" s="7"/>
      <c r="L9" s="7"/>
      <c r="M9" s="7"/>
      <c r="N9" s="7"/>
      <c r="O9" s="7"/>
    </row>
    <row r="10" spans="1:15" ht="2.25" customHeight="1">
      <c r="A10" s="7"/>
      <c r="B10" s="18"/>
      <c r="C10" s="47"/>
      <c r="D10" s="47"/>
      <c r="E10" s="47"/>
      <c r="F10" s="6"/>
      <c r="G10" s="7"/>
      <c r="H10" s="7"/>
      <c r="I10" s="7"/>
      <c r="J10" s="7"/>
      <c r="K10" s="7"/>
      <c r="L10" s="7"/>
      <c r="M10" s="7"/>
      <c r="N10" s="7"/>
      <c r="O10" s="7"/>
    </row>
    <row r="11" spans="1:15" ht="12.75">
      <c r="A11" s="7"/>
      <c r="B11" s="18"/>
      <c r="C11" s="132" t="s">
        <v>115</v>
      </c>
      <c r="D11" s="132"/>
      <c r="E11" s="46"/>
      <c r="F11" s="6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>
      <c r="A12" s="7"/>
      <c r="B12" s="18"/>
      <c r="C12" s="46"/>
      <c r="D12" s="46"/>
      <c r="E12" s="46"/>
      <c r="F12" s="6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/>
      <c r="B13" s="18"/>
      <c r="C13" s="131" t="s">
        <v>116</v>
      </c>
      <c r="D13" s="131"/>
      <c r="E13" s="47"/>
      <c r="F13" s="6"/>
      <c r="G13" s="7"/>
      <c r="H13" s="7"/>
      <c r="I13" s="7"/>
      <c r="J13" s="7"/>
      <c r="K13" s="7"/>
      <c r="L13" s="7"/>
      <c r="M13" s="7"/>
      <c r="N13" s="7"/>
      <c r="O13" s="7"/>
    </row>
    <row r="14" spans="1:15" ht="3.75" customHeight="1">
      <c r="A14" s="7"/>
      <c r="B14" s="18"/>
      <c r="C14" s="6"/>
      <c r="D14" s="6"/>
      <c r="E14" s="6"/>
      <c r="F14" s="6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7"/>
      <c r="B15" s="18"/>
      <c r="C15" s="19"/>
      <c r="D15" s="19"/>
      <c r="E15" s="19"/>
      <c r="F15" s="6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18"/>
      <c r="C16" s="130" t="s">
        <v>62</v>
      </c>
      <c r="D16" s="130"/>
      <c r="E16" s="130"/>
      <c r="F16" s="6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18"/>
      <c r="C17" s="133" t="s">
        <v>54</v>
      </c>
      <c r="D17" s="133"/>
      <c r="E17" s="44"/>
      <c r="F17" s="6"/>
      <c r="G17" s="7"/>
      <c r="H17" s="7"/>
      <c r="I17" s="7"/>
      <c r="J17" s="7"/>
      <c r="K17" s="7"/>
      <c r="L17" s="7"/>
      <c r="M17" s="7"/>
      <c r="N17" s="7"/>
      <c r="O17" s="7"/>
    </row>
    <row r="18" spans="1:15" ht="3.75" customHeight="1">
      <c r="A18" s="7"/>
      <c r="B18" s="18"/>
      <c r="C18" s="45"/>
      <c r="D18" s="45"/>
      <c r="E18" s="45"/>
      <c r="F18" s="6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/>
      <c r="B19" s="18"/>
      <c r="C19" s="132" t="s">
        <v>117</v>
      </c>
      <c r="D19" s="132"/>
      <c r="E19" s="46"/>
      <c r="F19" s="6"/>
      <c r="G19" s="7"/>
      <c r="H19" s="7"/>
      <c r="I19" s="7"/>
      <c r="J19" s="7"/>
      <c r="K19" s="7"/>
      <c r="L19" s="7"/>
      <c r="M19" s="7"/>
      <c r="N19" s="7"/>
      <c r="O19" s="7"/>
    </row>
    <row r="20" spans="1:15" ht="3" customHeight="1">
      <c r="A20" s="7"/>
      <c r="B20" s="18"/>
      <c r="C20" s="47"/>
      <c r="D20" s="47"/>
      <c r="E20" s="47"/>
      <c r="F20" s="6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18"/>
      <c r="C21" s="131" t="s">
        <v>118</v>
      </c>
      <c r="D21" s="131"/>
      <c r="E21" s="47"/>
      <c r="F21" s="6"/>
      <c r="G21" s="7"/>
      <c r="H21" s="7"/>
      <c r="I21" s="7"/>
      <c r="J21" s="7"/>
      <c r="K21" s="7"/>
      <c r="L21" s="7"/>
      <c r="M21" s="7"/>
      <c r="N21" s="7"/>
      <c r="O21" s="7"/>
    </row>
    <row r="22" spans="1:15" ht="3.75" customHeight="1">
      <c r="A22" s="7"/>
      <c r="B22" s="18"/>
      <c r="C22" s="47"/>
      <c r="D22" s="47"/>
      <c r="E22" s="47"/>
      <c r="F22" s="6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18"/>
      <c r="C23" s="132" t="s">
        <v>128</v>
      </c>
      <c r="D23" s="132"/>
      <c r="E23" s="46"/>
      <c r="F23" s="6"/>
      <c r="G23" s="7"/>
      <c r="H23" s="7"/>
      <c r="I23" s="7"/>
      <c r="J23" s="7"/>
      <c r="K23" s="7"/>
      <c r="L23" s="7"/>
      <c r="M23" s="7"/>
      <c r="N23" s="7"/>
      <c r="O23" s="7"/>
    </row>
    <row r="24" spans="1:15" ht="3.75" customHeight="1">
      <c r="A24" s="7"/>
      <c r="B24" s="18"/>
      <c r="C24" s="46"/>
      <c r="D24" s="46"/>
      <c r="E24" s="46"/>
      <c r="F24" s="6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18"/>
      <c r="C25" s="131" t="s">
        <v>119</v>
      </c>
      <c r="D25" s="131"/>
      <c r="E25" s="48"/>
      <c r="F25" s="6"/>
      <c r="G25" s="7"/>
      <c r="H25" s="7"/>
      <c r="I25" s="7"/>
      <c r="J25" s="7"/>
      <c r="K25" s="7"/>
      <c r="L25" s="7"/>
      <c r="M25" s="7"/>
      <c r="N25" s="7"/>
      <c r="O25" s="7"/>
    </row>
    <row r="26" spans="1:15" ht="3.75" customHeight="1">
      <c r="A26" s="7"/>
      <c r="B26" s="18"/>
      <c r="C26" s="6"/>
      <c r="D26" s="6"/>
      <c r="E26" s="6"/>
      <c r="F26" s="6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18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</row>
    <row r="28" spans="1:15" ht="15">
      <c r="A28" s="7"/>
      <c r="B28" s="18"/>
      <c r="C28" s="130" t="s">
        <v>63</v>
      </c>
      <c r="D28" s="130"/>
      <c r="E28" s="130"/>
      <c r="F28" s="6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18"/>
      <c r="C29" s="133" t="s">
        <v>54</v>
      </c>
      <c r="D29" s="133"/>
      <c r="E29" s="44"/>
      <c r="F29" s="6"/>
      <c r="G29" s="7"/>
      <c r="H29" s="7"/>
      <c r="I29" s="7"/>
      <c r="J29" s="7"/>
      <c r="K29" s="7"/>
      <c r="L29" s="7"/>
      <c r="M29" s="7"/>
      <c r="N29" s="7"/>
      <c r="O29" s="7"/>
    </row>
    <row r="30" spans="1:15" ht="3" customHeight="1">
      <c r="A30" s="7"/>
      <c r="B30" s="18"/>
      <c r="C30" s="45"/>
      <c r="D30" s="45"/>
      <c r="E30" s="45"/>
      <c r="F30" s="6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18"/>
      <c r="C31" s="132" t="s">
        <v>120</v>
      </c>
      <c r="D31" s="132"/>
      <c r="E31" s="46"/>
      <c r="F31" s="6"/>
      <c r="G31" s="7"/>
      <c r="H31" s="7"/>
      <c r="I31" s="7"/>
      <c r="J31" s="7"/>
      <c r="K31" s="7"/>
      <c r="L31" s="7"/>
      <c r="M31" s="7"/>
      <c r="N31" s="7"/>
      <c r="O31" s="7"/>
    </row>
    <row r="32" spans="1:15" ht="3" customHeight="1">
      <c r="A32" s="7"/>
      <c r="B32" s="18"/>
      <c r="C32" s="47"/>
      <c r="D32" s="47"/>
      <c r="E32" s="47"/>
      <c r="F32" s="6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18"/>
      <c r="C33" s="131" t="s">
        <v>121</v>
      </c>
      <c r="D33" s="131"/>
      <c r="E33" s="47"/>
      <c r="F33" s="6"/>
      <c r="G33" s="7"/>
      <c r="H33" s="7"/>
      <c r="I33" s="7"/>
      <c r="J33" s="7"/>
      <c r="K33" s="7"/>
      <c r="L33" s="7"/>
      <c r="M33" s="7"/>
      <c r="N33" s="7"/>
      <c r="O33" s="7"/>
    </row>
    <row r="34" spans="1:15" ht="3.75" customHeight="1">
      <c r="A34" s="7"/>
      <c r="B34" s="18"/>
      <c r="C34" s="47"/>
      <c r="D34" s="47"/>
      <c r="E34" s="47"/>
      <c r="F34" s="6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18"/>
      <c r="C35" s="132" t="s">
        <v>122</v>
      </c>
      <c r="D35" s="132"/>
      <c r="E35" s="46"/>
      <c r="F35" s="6"/>
      <c r="G35" s="7"/>
      <c r="H35" s="7"/>
      <c r="I35" s="7"/>
      <c r="J35" s="7"/>
      <c r="K35" s="7"/>
      <c r="L35" s="7"/>
      <c r="M35" s="7"/>
      <c r="N35" s="7"/>
      <c r="O35" s="7"/>
    </row>
    <row r="36" spans="1:15" ht="3" customHeight="1">
      <c r="A36" s="7"/>
      <c r="B36" s="18"/>
      <c r="C36" s="46"/>
      <c r="D36" s="46"/>
      <c r="E36" s="46"/>
      <c r="F36" s="6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18"/>
      <c r="C37" s="131" t="s">
        <v>123</v>
      </c>
      <c r="D37" s="131"/>
      <c r="E37" s="47"/>
      <c r="F37" s="6"/>
      <c r="G37" s="7"/>
      <c r="H37" s="7"/>
      <c r="I37" s="7"/>
      <c r="J37" s="7"/>
      <c r="K37" s="7"/>
      <c r="L37" s="7"/>
      <c r="M37" s="7"/>
      <c r="N37" s="7"/>
      <c r="O37" s="7"/>
    </row>
    <row r="38" spans="1:15" ht="3" customHeight="1">
      <c r="A38" s="7"/>
      <c r="B38" s="18"/>
      <c r="C38" s="6"/>
      <c r="D38" s="6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18"/>
      <c r="C39" s="6"/>
      <c r="D39" s="6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"/>
      <c r="B40" s="18"/>
      <c r="C40" s="130" t="s">
        <v>64</v>
      </c>
      <c r="D40" s="130"/>
      <c r="E40" s="130"/>
      <c r="F40" s="6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18"/>
      <c r="C41" s="133" t="s">
        <v>54</v>
      </c>
      <c r="D41" s="133"/>
      <c r="E41" s="44"/>
      <c r="F41" s="6"/>
      <c r="G41" s="7"/>
      <c r="H41" s="7"/>
      <c r="I41" s="7"/>
      <c r="J41" s="7"/>
      <c r="K41" s="7"/>
      <c r="L41" s="7"/>
      <c r="M41" s="7"/>
      <c r="N41" s="7"/>
      <c r="O41" s="7"/>
    </row>
    <row r="42" spans="1:15" ht="3.75" customHeight="1">
      <c r="A42" s="7"/>
      <c r="B42" s="18"/>
      <c r="C42" s="45"/>
      <c r="D42" s="45"/>
      <c r="E42" s="45"/>
      <c r="F42" s="6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8"/>
      <c r="C43" s="132" t="s">
        <v>124</v>
      </c>
      <c r="D43" s="132"/>
      <c r="E43" s="46"/>
      <c r="F43" s="6"/>
      <c r="G43" s="7"/>
      <c r="H43" s="7"/>
      <c r="I43" s="7"/>
      <c r="J43" s="7"/>
      <c r="K43" s="7"/>
      <c r="L43" s="7"/>
      <c r="M43" s="7"/>
      <c r="N43" s="7"/>
      <c r="O43" s="7"/>
    </row>
    <row r="44" spans="1:15" ht="3.75" customHeight="1">
      <c r="A44" s="7"/>
      <c r="B44" s="18"/>
      <c r="C44" s="47"/>
      <c r="D44" s="47"/>
      <c r="E44" s="47"/>
      <c r="F44" s="6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18"/>
      <c r="C45" s="131" t="s">
        <v>125</v>
      </c>
      <c r="D45" s="131"/>
      <c r="E45" s="47"/>
      <c r="F45" s="6"/>
      <c r="G45" s="7"/>
      <c r="H45" s="7"/>
      <c r="I45" s="7"/>
      <c r="J45" s="7"/>
      <c r="K45" s="7"/>
      <c r="L45" s="7"/>
      <c r="M45" s="7"/>
      <c r="N45" s="7"/>
      <c r="O45" s="7"/>
    </row>
    <row r="46" spans="1:15" ht="3.75" customHeight="1">
      <c r="A46" s="7"/>
      <c r="B46" s="18"/>
      <c r="C46" s="47"/>
      <c r="D46" s="47"/>
      <c r="E46" s="47"/>
      <c r="F46" s="6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18"/>
      <c r="C47" s="132" t="s">
        <v>126</v>
      </c>
      <c r="D47" s="132"/>
      <c r="E47" s="46"/>
      <c r="F47" s="6"/>
      <c r="G47" s="7"/>
      <c r="H47" s="7"/>
      <c r="I47" s="7"/>
      <c r="J47" s="7"/>
      <c r="K47" s="7"/>
      <c r="L47" s="7"/>
      <c r="M47" s="7"/>
      <c r="N47" s="7"/>
      <c r="O47" s="7"/>
    </row>
    <row r="48" spans="1:15" ht="3" customHeight="1">
      <c r="A48" s="7"/>
      <c r="B48" s="18"/>
      <c r="C48" s="46"/>
      <c r="D48" s="46"/>
      <c r="E48" s="46"/>
      <c r="F48" s="6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18"/>
      <c r="C49" s="131" t="s">
        <v>127</v>
      </c>
      <c r="D49" s="131"/>
      <c r="E49" s="47"/>
      <c r="F49" s="6"/>
      <c r="G49" s="7"/>
      <c r="H49" s="7"/>
      <c r="I49" s="7"/>
      <c r="J49" s="7"/>
      <c r="K49" s="7"/>
      <c r="L49" s="7"/>
      <c r="M49" s="7"/>
      <c r="N49" s="7"/>
      <c r="O49" s="7"/>
    </row>
    <row r="50" spans="1:15" ht="4.5" customHeight="1">
      <c r="A50" s="7"/>
      <c r="B50" s="6"/>
      <c r="C50" s="6"/>
      <c r="D50" s="6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6"/>
      <c r="C51" s="6"/>
      <c r="D51" s="6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</sheetData>
  <mergeCells count="24">
    <mergeCell ref="C21:D21"/>
    <mergeCell ref="C5:D5"/>
    <mergeCell ref="C7:D7"/>
    <mergeCell ref="C9:D9"/>
    <mergeCell ref="C11:D11"/>
    <mergeCell ref="C41:D41"/>
    <mergeCell ref="C23:D23"/>
    <mergeCell ref="C25:D25"/>
    <mergeCell ref="C29:D29"/>
    <mergeCell ref="C31:D31"/>
    <mergeCell ref="C43:D43"/>
    <mergeCell ref="C45:D45"/>
    <mergeCell ref="C47:D47"/>
    <mergeCell ref="C49:D49"/>
    <mergeCell ref="C4:E4"/>
    <mergeCell ref="C16:E16"/>
    <mergeCell ref="C28:E28"/>
    <mergeCell ref="C40:E40"/>
    <mergeCell ref="C33:D33"/>
    <mergeCell ref="C35:D35"/>
    <mergeCell ref="C37:D37"/>
    <mergeCell ref="C13:D13"/>
    <mergeCell ref="C17:D17"/>
    <mergeCell ref="C19:D1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PhotoEd.3" shapeId="22126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A117"/>
  <sheetViews>
    <sheetView workbookViewId="0" topLeftCell="A1">
      <selection activeCell="E6" sqref="E6"/>
    </sheetView>
  </sheetViews>
  <sheetFormatPr defaultColWidth="9.140625" defaultRowHeight="12.75"/>
  <cols>
    <col min="1" max="1" width="4.140625" style="7" customWidth="1"/>
    <col min="2" max="2" width="27.57421875" style="0" customWidth="1"/>
    <col min="3" max="3" width="27.28125" style="0" customWidth="1"/>
    <col min="4" max="5" width="4.7109375" style="55" customWidth="1"/>
    <col min="6" max="6" width="2.421875" style="7" customWidth="1"/>
    <col min="7" max="7" width="23.421875" style="7" customWidth="1"/>
    <col min="8" max="14" width="5.7109375" style="7" customWidth="1"/>
    <col min="15" max="15" width="1.1484375" style="7" customWidth="1"/>
    <col min="16" max="30" width="9.140625" style="7" customWidth="1"/>
  </cols>
  <sheetData>
    <row r="1" spans="4:5" s="7" customFormat="1" ht="12.75">
      <c r="D1" s="94"/>
      <c r="E1" s="94"/>
    </row>
    <row r="2" spans="4:5" s="7" customFormat="1" ht="13.5" thickBot="1">
      <c r="D2" s="94"/>
      <c r="E2" s="94"/>
    </row>
    <row r="3" spans="2:53" ht="12.75">
      <c r="B3" s="36"/>
      <c r="C3" s="36"/>
      <c r="D3" s="49"/>
      <c r="E3" s="49"/>
      <c r="F3" s="9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14" ht="15">
      <c r="B4" s="39"/>
      <c r="C4" s="39"/>
      <c r="D4" s="50"/>
      <c r="E4" s="50"/>
      <c r="F4" s="95"/>
      <c r="G4" s="137"/>
      <c r="H4" s="137"/>
      <c r="I4" s="137"/>
      <c r="J4" s="137"/>
      <c r="K4" s="137"/>
      <c r="L4" s="137"/>
      <c r="M4" s="137"/>
      <c r="N4" s="137"/>
    </row>
    <row r="5" spans="2:14" ht="13.5" thickBot="1">
      <c r="B5" s="39"/>
      <c r="C5" s="39"/>
      <c r="D5" s="50"/>
      <c r="E5" s="50"/>
      <c r="F5" s="95"/>
      <c r="G5" s="96"/>
      <c r="H5" s="97"/>
      <c r="I5" s="97"/>
      <c r="J5" s="97"/>
      <c r="K5" s="97"/>
      <c r="L5" s="97"/>
      <c r="M5" s="97"/>
      <c r="N5" s="97"/>
    </row>
    <row r="6" spans="2:14" ht="15">
      <c r="B6" s="136" t="s">
        <v>129</v>
      </c>
      <c r="C6" s="136"/>
      <c r="D6" s="136"/>
      <c r="E6" s="101"/>
      <c r="F6" s="95"/>
      <c r="G6" s="105" t="s">
        <v>101</v>
      </c>
      <c r="H6" s="106"/>
      <c r="I6" s="106"/>
      <c r="J6" s="106"/>
      <c r="K6" s="106"/>
      <c r="L6" s="106"/>
      <c r="M6" s="106"/>
      <c r="N6" s="107"/>
    </row>
    <row r="7" spans="2:20" ht="13.5">
      <c r="B7" s="41" t="s">
        <v>67</v>
      </c>
      <c r="C7" s="41" t="s">
        <v>68</v>
      </c>
      <c r="D7" s="134" t="s">
        <v>71</v>
      </c>
      <c r="E7" s="135"/>
      <c r="F7" s="95"/>
      <c r="G7" s="108" t="s">
        <v>54</v>
      </c>
      <c r="H7" s="109" t="s">
        <v>55</v>
      </c>
      <c r="I7" s="109" t="s">
        <v>56</v>
      </c>
      <c r="J7" s="109" t="s">
        <v>57</v>
      </c>
      <c r="K7" s="109" t="s">
        <v>58</v>
      </c>
      <c r="L7" s="109" t="s">
        <v>59</v>
      </c>
      <c r="M7" s="109" t="s">
        <v>60</v>
      </c>
      <c r="N7" s="110" t="s">
        <v>61</v>
      </c>
      <c r="R7" s="98" t="s">
        <v>102</v>
      </c>
      <c r="S7" s="98" t="s">
        <v>103</v>
      </c>
      <c r="T7" s="98" t="s">
        <v>104</v>
      </c>
    </row>
    <row r="8" spans="2:20" ht="12.75">
      <c r="B8" s="99" t="str">
        <f>Sorteggi!C7</f>
        <v>KOKAT (Macchia)</v>
      </c>
      <c r="C8" s="99" t="str">
        <f>Sorteggi!C9</f>
        <v>PORCIOLO (Orsini)</v>
      </c>
      <c r="D8" s="115">
        <v>1</v>
      </c>
      <c r="E8" s="115">
        <v>0</v>
      </c>
      <c r="F8" s="95"/>
      <c r="G8" s="118" t="str">
        <f>Sorteggi!C13</f>
        <v>HAVANA 77 (Giardiello)</v>
      </c>
      <c r="H8" s="57">
        <v>6</v>
      </c>
      <c r="I8" s="56">
        <v>2</v>
      </c>
      <c r="J8" s="56">
        <v>2</v>
      </c>
      <c r="K8" s="56">
        <v>0</v>
      </c>
      <c r="L8" s="56">
        <v>0</v>
      </c>
      <c r="M8" s="56">
        <v>6</v>
      </c>
      <c r="N8" s="111">
        <v>4</v>
      </c>
      <c r="Q8">
        <f>IF(D8&gt;E8,1,IF(D8=E8,2,3))</f>
        <v>1</v>
      </c>
      <c r="R8">
        <f>COUNTIF(Q8,"1")</f>
        <v>1</v>
      </c>
      <c r="S8">
        <f>COUNTIF(Q8,"2")</f>
        <v>0</v>
      </c>
      <c r="T8">
        <f>COUNTIF(Q8,"3")</f>
        <v>0</v>
      </c>
    </row>
    <row r="9" spans="2:20" ht="12.75">
      <c r="B9" s="100" t="str">
        <f>Sorteggi!C11</f>
        <v>REAL DIEGO 2002 (Villani)</v>
      </c>
      <c r="C9" s="100" t="str">
        <f>Sorteggi!C13</f>
        <v>HAVANA 77 (Giardiello)</v>
      </c>
      <c r="D9" s="116">
        <v>1</v>
      </c>
      <c r="E9" s="116">
        <v>2</v>
      </c>
      <c r="F9" s="95"/>
      <c r="G9" s="118" t="str">
        <f>Sorteggi!C7</f>
        <v>KOKAT (Macchia)</v>
      </c>
      <c r="H9" s="57">
        <v>3</v>
      </c>
      <c r="I9" s="56">
        <v>2</v>
      </c>
      <c r="J9" s="56">
        <v>1</v>
      </c>
      <c r="K9" s="56">
        <v>0</v>
      </c>
      <c r="L9" s="56">
        <v>1</v>
      </c>
      <c r="M9" s="56">
        <v>3</v>
      </c>
      <c r="N9" s="111">
        <v>4</v>
      </c>
      <c r="Q9">
        <f>IF(D9&gt;E9,1,IF(D9=E9,2,3))</f>
        <v>3</v>
      </c>
      <c r="R9">
        <f>COUNTIF(Q9,"1")</f>
        <v>0</v>
      </c>
      <c r="S9">
        <f>COUNTIF(Q9,"2")</f>
        <v>0</v>
      </c>
      <c r="T9">
        <f>COUNTIF(Q9,"3")</f>
        <v>1</v>
      </c>
    </row>
    <row r="10" spans="1:30" s="6" customFormat="1" ht="12.75">
      <c r="A10" s="7"/>
      <c r="B10" s="19"/>
      <c r="C10" s="19"/>
      <c r="D10" s="51"/>
      <c r="E10" s="51"/>
      <c r="F10" s="95"/>
      <c r="G10" s="118" t="str">
        <f>Sorteggi!C9</f>
        <v>PORCIOLO (Orsini)</v>
      </c>
      <c r="H10" s="57">
        <v>3</v>
      </c>
      <c r="I10" s="56">
        <v>2</v>
      </c>
      <c r="J10" s="56">
        <v>1</v>
      </c>
      <c r="K10" s="56">
        <v>0</v>
      </c>
      <c r="L10" s="56">
        <v>1</v>
      </c>
      <c r="M10" s="56">
        <v>2</v>
      </c>
      <c r="N10" s="111">
        <v>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14" ht="13.5" thickBot="1">
      <c r="B11" s="136" t="s">
        <v>130</v>
      </c>
      <c r="C11" s="136"/>
      <c r="D11" s="136"/>
      <c r="E11" s="101"/>
      <c r="F11" s="95"/>
      <c r="G11" s="119" t="str">
        <f>Sorteggi!C11</f>
        <v>REAL DIEGO 2002 (Villani)</v>
      </c>
      <c r="H11" s="112">
        <v>0</v>
      </c>
      <c r="I11" s="113">
        <v>2</v>
      </c>
      <c r="J11" s="113">
        <v>0</v>
      </c>
      <c r="K11" s="113">
        <v>0</v>
      </c>
      <c r="L11" s="113">
        <v>2</v>
      </c>
      <c r="M11" s="113">
        <v>2</v>
      </c>
      <c r="N11" s="114">
        <v>3</v>
      </c>
    </row>
    <row r="12" spans="2:6" ht="13.5">
      <c r="B12" s="41" t="s">
        <v>67</v>
      </c>
      <c r="C12" s="41" t="s">
        <v>68</v>
      </c>
      <c r="D12" s="134" t="s">
        <v>71</v>
      </c>
      <c r="E12" s="135"/>
      <c r="F12" s="95"/>
    </row>
    <row r="13" spans="2:20" ht="12.75">
      <c r="B13" s="99" t="str">
        <f>Sorteggi!C13</f>
        <v>HAVANA 77 (Giardiello)</v>
      </c>
      <c r="C13" s="99" t="str">
        <f>Sorteggi!C7</f>
        <v>KOKAT (Macchia)</v>
      </c>
      <c r="D13" s="115">
        <v>4</v>
      </c>
      <c r="E13" s="115">
        <v>3</v>
      </c>
      <c r="F13" s="95"/>
      <c r="G13" s="102"/>
      <c r="H13" s="97"/>
      <c r="I13" s="103"/>
      <c r="J13" s="103"/>
      <c r="K13" s="103"/>
      <c r="L13" s="103"/>
      <c r="M13" s="103"/>
      <c r="N13" s="103"/>
      <c r="Q13">
        <f>IF(D13&gt;E13,1,IF(D13=E13,2,3))</f>
        <v>1</v>
      </c>
      <c r="R13">
        <f>COUNTIF(Q13,"1")</f>
        <v>1</v>
      </c>
      <c r="S13">
        <f>COUNTIF(Q13,"2")</f>
        <v>0</v>
      </c>
      <c r="T13">
        <f>COUNTIF(Q13,"3")</f>
        <v>0</v>
      </c>
    </row>
    <row r="14" spans="2:20" ht="12.75">
      <c r="B14" s="100" t="str">
        <f>Sorteggi!C9</f>
        <v>PORCIOLO (Orsini)</v>
      </c>
      <c r="C14" s="100" t="str">
        <f>Sorteggi!C11</f>
        <v>REAL DIEGO 2002 (Villani)</v>
      </c>
      <c r="D14" s="116">
        <v>2</v>
      </c>
      <c r="E14" s="116">
        <v>1</v>
      </c>
      <c r="F14" s="95"/>
      <c r="G14" s="102"/>
      <c r="H14" s="97"/>
      <c r="I14" s="103"/>
      <c r="J14" s="103"/>
      <c r="K14" s="103"/>
      <c r="L14" s="103"/>
      <c r="M14" s="103"/>
      <c r="N14" s="103"/>
      <c r="Q14">
        <f>IF(D14&gt;E14,1,IF(D14=E14,2,3))</f>
        <v>1</v>
      </c>
      <c r="R14">
        <f>COUNTIF(Q14,"1")</f>
        <v>1</v>
      </c>
      <c r="S14">
        <f>COUNTIF(Q14,"2")</f>
        <v>0</v>
      </c>
      <c r="T14">
        <f>COUNTIF(Q14,"3")</f>
        <v>0</v>
      </c>
    </row>
    <row r="15" spans="1:30" s="6" customFormat="1" ht="12.75">
      <c r="A15" s="7"/>
      <c r="B15" s="19"/>
      <c r="C15" s="19"/>
      <c r="D15" s="51"/>
      <c r="E15" s="5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14" ht="12.75">
      <c r="B16" s="136" t="s">
        <v>131</v>
      </c>
      <c r="C16" s="136"/>
      <c r="D16" s="136"/>
      <c r="E16" s="101"/>
      <c r="F16" s="95"/>
      <c r="G16" s="23"/>
      <c r="H16" s="23"/>
      <c r="I16" s="23"/>
      <c r="J16" s="23"/>
      <c r="K16" s="23"/>
      <c r="L16" s="23"/>
      <c r="M16" s="23"/>
      <c r="N16" s="23"/>
    </row>
    <row r="17" spans="2:14" ht="13.5">
      <c r="B17" s="41" t="s">
        <v>67</v>
      </c>
      <c r="C17" s="41" t="s">
        <v>68</v>
      </c>
      <c r="D17" s="134" t="s">
        <v>71</v>
      </c>
      <c r="E17" s="135"/>
      <c r="F17" s="95"/>
      <c r="G17" s="96"/>
      <c r="H17" s="97"/>
      <c r="I17" s="97"/>
      <c r="J17" s="97"/>
      <c r="K17" s="97"/>
      <c r="L17" s="97"/>
      <c r="M17" s="97"/>
      <c r="N17" s="97"/>
    </row>
    <row r="18" spans="2:20" ht="12.75">
      <c r="B18" s="99" t="str">
        <f>Sorteggi!C9</f>
        <v>PORCIOLO (Orsini)</v>
      </c>
      <c r="C18" s="99" t="str">
        <f>Sorteggi!C13</f>
        <v>HAVANA 77 (Giardiello)</v>
      </c>
      <c r="D18" s="115">
        <v>0</v>
      </c>
      <c r="E18" s="115">
        <v>0</v>
      </c>
      <c r="F18" s="95"/>
      <c r="G18" s="104"/>
      <c r="H18" s="97"/>
      <c r="I18" s="103"/>
      <c r="J18" s="103"/>
      <c r="K18" s="103"/>
      <c r="L18" s="103"/>
      <c r="M18" s="103"/>
      <c r="N18" s="103"/>
      <c r="Q18">
        <f>IF(D18&gt;E18,1,IF(D18=E18,2,3))</f>
        <v>2</v>
      </c>
      <c r="R18">
        <f>COUNTIF(Q18,"1")</f>
        <v>0</v>
      </c>
      <c r="S18">
        <f>COUNTIF(Q18,"2")</f>
        <v>1</v>
      </c>
      <c r="T18">
        <f>COUNTIF(Q18,"3")</f>
        <v>0</v>
      </c>
    </row>
    <row r="19" spans="2:20" ht="12.75">
      <c r="B19" s="100" t="str">
        <f>Sorteggi!C7</f>
        <v>KOKAT (Macchia)</v>
      </c>
      <c r="C19" s="100" t="str">
        <f>Sorteggi!C11</f>
        <v>REAL DIEGO 2002 (Villani)</v>
      </c>
      <c r="D19" s="116">
        <v>0</v>
      </c>
      <c r="E19" s="116">
        <v>0</v>
      </c>
      <c r="F19" s="95"/>
      <c r="G19" s="102"/>
      <c r="H19" s="97"/>
      <c r="I19" s="103"/>
      <c r="J19" s="103"/>
      <c r="K19" s="103"/>
      <c r="L19" s="103"/>
      <c r="M19" s="103"/>
      <c r="N19" s="103"/>
      <c r="Q19">
        <f>IF(D19&gt;E19,1,IF(D19=E19,2,3))</f>
        <v>2</v>
      </c>
      <c r="R19">
        <f>COUNTIF(Q19,"1")</f>
        <v>0</v>
      </c>
      <c r="S19">
        <f>COUNTIF(Q19,"2")</f>
        <v>1</v>
      </c>
      <c r="T19">
        <f>COUNTIF(Q19,"3")</f>
        <v>0</v>
      </c>
    </row>
    <row r="20" spans="1:30" s="6" customFormat="1" ht="12.75">
      <c r="A20" s="7"/>
      <c r="B20" s="19"/>
      <c r="C20" s="19"/>
      <c r="D20" s="51"/>
      <c r="E20" s="51"/>
      <c r="F20" s="95"/>
      <c r="G20" s="102"/>
      <c r="H20" s="97"/>
      <c r="I20" s="103"/>
      <c r="J20" s="103"/>
      <c r="K20" s="103"/>
      <c r="L20" s="103"/>
      <c r="M20" s="103"/>
      <c r="N20" s="10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5" ht="12.75">
      <c r="B21" s="136" t="s">
        <v>132</v>
      </c>
      <c r="C21" s="136"/>
      <c r="D21" s="136"/>
      <c r="E21" s="101"/>
    </row>
    <row r="22" spans="2:5" ht="13.5">
      <c r="B22" s="41" t="s">
        <v>67</v>
      </c>
      <c r="C22" s="41" t="s">
        <v>68</v>
      </c>
      <c r="D22" s="134" t="s">
        <v>71</v>
      </c>
      <c r="E22" s="135"/>
    </row>
    <row r="23" spans="2:20" ht="12.75">
      <c r="B23" s="99" t="str">
        <f>Sorteggi!C11</f>
        <v>REAL DIEGO 2002 (Villani)</v>
      </c>
      <c r="C23" s="99" t="str">
        <f>Sorteggi!C7</f>
        <v>KOKAT (Macchia)</v>
      </c>
      <c r="D23" s="115">
        <v>0</v>
      </c>
      <c r="E23" s="115">
        <v>0</v>
      </c>
      <c r="Q23">
        <f>IF(D23&gt;E23,1,IF(D23=E23,2,3))</f>
        <v>2</v>
      </c>
      <c r="R23">
        <f>COUNTIF(Q23,"1")</f>
        <v>0</v>
      </c>
      <c r="S23">
        <f>COUNTIF(Q23,"2")</f>
        <v>1</v>
      </c>
      <c r="T23">
        <f>COUNTIF(Q23,"3")</f>
        <v>0</v>
      </c>
    </row>
    <row r="24" spans="2:20" ht="12.75">
      <c r="B24" s="100" t="str">
        <f>Sorteggi!C13</f>
        <v>HAVANA 77 (Giardiello)</v>
      </c>
      <c r="C24" s="100" t="str">
        <f>Sorteggi!C9</f>
        <v>PORCIOLO (Orsini)</v>
      </c>
      <c r="D24" s="116">
        <v>0</v>
      </c>
      <c r="E24" s="116">
        <v>0</v>
      </c>
      <c r="Q24">
        <f>IF(D24&gt;E24,1,IF(D24=E24,2,3))</f>
        <v>2</v>
      </c>
      <c r="R24">
        <f>COUNTIF(Q24,"1")</f>
        <v>0</v>
      </c>
      <c r="S24">
        <f>COUNTIF(Q24,"2")</f>
        <v>1</v>
      </c>
      <c r="T24">
        <f>COUNTIF(Q24,"3")</f>
        <v>0</v>
      </c>
    </row>
    <row r="25" spans="1:30" s="6" customFormat="1" ht="12.75">
      <c r="A25" s="7"/>
      <c r="B25" s="19"/>
      <c r="C25" s="19"/>
      <c r="D25" s="51"/>
      <c r="E25" s="5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2:5" ht="12.75">
      <c r="B26" s="136" t="s">
        <v>133</v>
      </c>
      <c r="C26" s="136"/>
      <c r="D26" s="136"/>
      <c r="E26" s="101"/>
    </row>
    <row r="27" spans="2:5" ht="13.5">
      <c r="B27" s="41" t="s">
        <v>67</v>
      </c>
      <c r="C27" s="41" t="s">
        <v>68</v>
      </c>
      <c r="D27" s="134" t="s">
        <v>71</v>
      </c>
      <c r="E27" s="135"/>
    </row>
    <row r="28" spans="2:20" ht="12.75">
      <c r="B28" s="99" t="str">
        <f>Sorteggi!C9</f>
        <v>PORCIOLO (Orsini)</v>
      </c>
      <c r="C28" s="99" t="str">
        <f>Sorteggi!C7</f>
        <v>KOKAT (Macchia)</v>
      </c>
      <c r="D28" s="115">
        <v>0</v>
      </c>
      <c r="E28" s="115">
        <v>0</v>
      </c>
      <c r="Q28">
        <f>IF(D28&gt;E28,1,IF(D28=E28,2,3))</f>
        <v>2</v>
      </c>
      <c r="R28">
        <f>COUNTIF(Q28,"1")</f>
        <v>0</v>
      </c>
      <c r="S28">
        <f>COUNTIF(Q28,"2")</f>
        <v>1</v>
      </c>
      <c r="T28">
        <f>COUNTIF(Q28,"3")</f>
        <v>0</v>
      </c>
    </row>
    <row r="29" spans="2:20" ht="12.75">
      <c r="B29" s="100" t="str">
        <f>Sorteggi!C13</f>
        <v>HAVANA 77 (Giardiello)</v>
      </c>
      <c r="C29" s="100" t="str">
        <f>Sorteggi!C11</f>
        <v>REAL DIEGO 2002 (Villani)</v>
      </c>
      <c r="D29" s="116">
        <v>0</v>
      </c>
      <c r="E29" s="116">
        <v>0</v>
      </c>
      <c r="Q29">
        <f>IF(D29&gt;E29,1,IF(D29=E29,2,3))</f>
        <v>2</v>
      </c>
      <c r="R29">
        <f>COUNTIF(Q29,"1")</f>
        <v>0</v>
      </c>
      <c r="S29">
        <f>COUNTIF(Q29,"2")</f>
        <v>1</v>
      </c>
      <c r="T29">
        <f>COUNTIF(Q29,"3")</f>
        <v>0</v>
      </c>
    </row>
    <row r="30" spans="1:30" s="6" customFormat="1" ht="12.75">
      <c r="A30" s="7"/>
      <c r="B30" s="19"/>
      <c r="C30" s="19"/>
      <c r="D30" s="51"/>
      <c r="E30" s="5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5" ht="12.75">
      <c r="B31" s="136" t="s">
        <v>134</v>
      </c>
      <c r="C31" s="136"/>
      <c r="D31" s="136"/>
      <c r="E31" s="101"/>
    </row>
    <row r="32" spans="2:5" ht="13.5">
      <c r="B32" s="41" t="s">
        <v>67</v>
      </c>
      <c r="C32" s="41" t="s">
        <v>68</v>
      </c>
      <c r="D32" s="134" t="s">
        <v>71</v>
      </c>
      <c r="E32" s="135"/>
    </row>
    <row r="33" spans="2:20" ht="12.75">
      <c r="B33" s="99" t="str">
        <f>Sorteggi!C7</f>
        <v>KOKAT (Macchia)</v>
      </c>
      <c r="C33" s="99" t="str">
        <f>Sorteggi!C13</f>
        <v>HAVANA 77 (Giardiello)</v>
      </c>
      <c r="D33" s="115">
        <v>0</v>
      </c>
      <c r="E33" s="115">
        <v>0</v>
      </c>
      <c r="Q33">
        <f>IF(D33&gt;E33,1,IF(D33=E33,2,3))</f>
        <v>2</v>
      </c>
      <c r="R33">
        <f>COUNTIF(Q33,"1")</f>
        <v>0</v>
      </c>
      <c r="S33">
        <f>COUNTIF(Q33,"2")</f>
        <v>1</v>
      </c>
      <c r="T33">
        <f>COUNTIF(Q33,"3")</f>
        <v>0</v>
      </c>
    </row>
    <row r="34" spans="2:20" ht="12.75">
      <c r="B34" s="100" t="str">
        <f>Sorteggi!C11</f>
        <v>REAL DIEGO 2002 (Villani)</v>
      </c>
      <c r="C34" s="100" t="str">
        <f>Sorteggi!C9</f>
        <v>PORCIOLO (Orsini)</v>
      </c>
      <c r="D34" s="116">
        <v>0</v>
      </c>
      <c r="E34" s="116">
        <v>0</v>
      </c>
      <c r="Q34">
        <f>IF(D34&gt;E34,1,IF(D34=E34,2,3))</f>
        <v>2</v>
      </c>
      <c r="R34">
        <f>COUNTIF(Q34,"1")</f>
        <v>0</v>
      </c>
      <c r="S34">
        <f>COUNTIF(Q34,"2")</f>
        <v>1</v>
      </c>
      <c r="T34">
        <f>COUNTIF(Q34,"3")</f>
        <v>0</v>
      </c>
    </row>
    <row r="35" spans="2:5" ht="12.75">
      <c r="B35" s="7"/>
      <c r="C35" s="7"/>
      <c r="D35" s="94"/>
      <c r="E35" s="94"/>
    </row>
    <row r="36" spans="2:5" ht="12.75">
      <c r="B36" s="7"/>
      <c r="C36" s="7"/>
      <c r="D36" s="94"/>
      <c r="E36" s="94"/>
    </row>
    <row r="37" spans="2:5" ht="12.75">
      <c r="B37" s="7"/>
      <c r="C37" s="7"/>
      <c r="D37" s="94"/>
      <c r="E37" s="94"/>
    </row>
    <row r="38" spans="2:5" ht="12.75">
      <c r="B38" s="7"/>
      <c r="C38" s="7"/>
      <c r="D38" s="94"/>
      <c r="E38" s="94"/>
    </row>
    <row r="39" spans="2:5" ht="12.75">
      <c r="B39" s="7"/>
      <c r="C39" s="7"/>
      <c r="D39" s="94"/>
      <c r="E39" s="94"/>
    </row>
    <row r="40" spans="2:5" ht="12.75">
      <c r="B40" s="7"/>
      <c r="C40" s="7"/>
      <c r="D40" s="94"/>
      <c r="E40" s="94"/>
    </row>
    <row r="41" spans="2:5" ht="12.75">
      <c r="B41" s="7"/>
      <c r="C41" s="7"/>
      <c r="D41" s="94"/>
      <c r="E41" s="94"/>
    </row>
    <row r="42" spans="2:5" ht="12.75">
      <c r="B42" s="7"/>
      <c r="C42" s="7"/>
      <c r="D42" s="94"/>
      <c r="E42" s="94"/>
    </row>
    <row r="43" spans="2:5" ht="12.75">
      <c r="B43" s="7"/>
      <c r="C43" s="7"/>
      <c r="D43" s="94"/>
      <c r="E43" s="94"/>
    </row>
    <row r="44" spans="2:5" ht="12.75">
      <c r="B44" s="7"/>
      <c r="C44" s="7"/>
      <c r="D44" s="94"/>
      <c r="E44" s="94"/>
    </row>
    <row r="45" spans="2:5" ht="12.75">
      <c r="B45" s="7"/>
      <c r="C45" s="7"/>
      <c r="D45" s="94"/>
      <c r="E45" s="94"/>
    </row>
    <row r="46" spans="2:5" ht="12.75">
      <c r="B46" s="7"/>
      <c r="C46" s="7"/>
      <c r="D46" s="94"/>
      <c r="E46" s="94"/>
    </row>
    <row r="47" spans="2:5" ht="12.75">
      <c r="B47" s="7"/>
      <c r="C47" s="7"/>
      <c r="D47" s="94"/>
      <c r="E47" s="94"/>
    </row>
    <row r="48" spans="2:5" ht="12.75">
      <c r="B48" s="7"/>
      <c r="C48" s="7"/>
      <c r="D48" s="94"/>
      <c r="E48" s="94"/>
    </row>
    <row r="49" spans="4:5" ht="12.75">
      <c r="D49" s="94"/>
      <c r="E49" s="94"/>
    </row>
    <row r="50" spans="4:5" ht="12.75">
      <c r="D50" s="94"/>
      <c r="E50" s="94"/>
    </row>
    <row r="51" spans="4:5" ht="12.75">
      <c r="D51" s="94"/>
      <c r="E51" s="94"/>
    </row>
    <row r="52" spans="4:5" ht="12.75">
      <c r="D52" s="94"/>
      <c r="E52" s="94"/>
    </row>
    <row r="53" spans="4:5" ht="12.75">
      <c r="D53" s="94"/>
      <c r="E53" s="94"/>
    </row>
    <row r="54" spans="4:5" ht="12.75">
      <c r="D54" s="94"/>
      <c r="E54" s="94"/>
    </row>
    <row r="55" spans="4:5" ht="12.75">
      <c r="D55" s="94"/>
      <c r="E55" s="94"/>
    </row>
    <row r="56" spans="4:5" ht="12.75">
      <c r="D56" s="94"/>
      <c r="E56" s="94"/>
    </row>
    <row r="57" spans="4:5" ht="12.75">
      <c r="D57" s="94"/>
      <c r="E57" s="94"/>
    </row>
    <row r="58" spans="4:5" ht="12.75">
      <c r="D58" s="94"/>
      <c r="E58" s="94"/>
    </row>
    <row r="59" spans="4:5" ht="12.75">
      <c r="D59" s="94"/>
      <c r="E59" s="94"/>
    </row>
    <row r="60" spans="4:5" ht="12.75">
      <c r="D60" s="94"/>
      <c r="E60" s="94"/>
    </row>
    <row r="61" spans="4:5" ht="12.75">
      <c r="D61" s="94"/>
      <c r="E61" s="94"/>
    </row>
    <row r="62" spans="4:5" ht="12.75">
      <c r="D62" s="94"/>
      <c r="E62" s="94"/>
    </row>
    <row r="63" spans="4:5" ht="12.75">
      <c r="D63" s="94"/>
      <c r="E63" s="94"/>
    </row>
    <row r="64" spans="4:5" ht="12.75">
      <c r="D64" s="94"/>
      <c r="E64" s="94"/>
    </row>
    <row r="65" spans="4:5" ht="12.75">
      <c r="D65" s="94"/>
      <c r="E65" s="94"/>
    </row>
    <row r="66" spans="4:5" ht="12.75">
      <c r="D66" s="94"/>
      <c r="E66" s="94"/>
    </row>
    <row r="67" spans="4:5" ht="12.75">
      <c r="D67" s="94"/>
      <c r="E67" s="94"/>
    </row>
    <row r="68" spans="4:5" ht="12.75">
      <c r="D68" s="94"/>
      <c r="E68" s="94"/>
    </row>
    <row r="69" spans="4:5" ht="12.75">
      <c r="D69" s="94"/>
      <c r="E69" s="94"/>
    </row>
    <row r="70" spans="4:5" ht="12.75">
      <c r="D70" s="94"/>
      <c r="E70" s="94"/>
    </row>
    <row r="71" spans="4:5" ht="12.75">
      <c r="D71" s="94"/>
      <c r="E71" s="94"/>
    </row>
    <row r="72" spans="4:5" ht="12.75">
      <c r="D72" s="94"/>
      <c r="E72" s="94"/>
    </row>
    <row r="73" spans="4:5" ht="12.75">
      <c r="D73" s="94"/>
      <c r="E73" s="94"/>
    </row>
    <row r="74" spans="4:5" ht="12.75">
      <c r="D74" s="94"/>
      <c r="E74" s="94"/>
    </row>
    <row r="75" spans="4:5" ht="12.75">
      <c r="D75" s="94"/>
      <c r="E75" s="94"/>
    </row>
    <row r="76" spans="4:5" ht="12.75">
      <c r="D76" s="94"/>
      <c r="E76" s="94"/>
    </row>
    <row r="77" spans="4:5" ht="12.75">
      <c r="D77" s="94"/>
      <c r="E77" s="94"/>
    </row>
    <row r="78" spans="4:5" ht="12.75">
      <c r="D78" s="94"/>
      <c r="E78" s="94"/>
    </row>
    <row r="79" spans="4:5" ht="12.75">
      <c r="D79" s="94"/>
      <c r="E79" s="94"/>
    </row>
    <row r="80" spans="4:5" ht="12.75">
      <c r="D80" s="94"/>
      <c r="E80" s="94"/>
    </row>
    <row r="81" spans="4:5" ht="12.75">
      <c r="D81" s="94"/>
      <c r="E81" s="94"/>
    </row>
    <row r="82" spans="4:5" ht="12.75">
      <c r="D82" s="94"/>
      <c r="E82" s="94"/>
    </row>
    <row r="83" spans="4:5" ht="12.75">
      <c r="D83" s="94"/>
      <c r="E83" s="94"/>
    </row>
    <row r="84" spans="4:5" ht="12.75">
      <c r="D84" s="94"/>
      <c r="E84" s="94"/>
    </row>
    <row r="85" spans="4:5" ht="12.75">
      <c r="D85" s="94"/>
      <c r="E85" s="94"/>
    </row>
    <row r="86" spans="4:5" ht="12.75">
      <c r="D86" s="94"/>
      <c r="E86" s="94"/>
    </row>
    <row r="87" spans="4:5" ht="12.75">
      <c r="D87" s="94"/>
      <c r="E87" s="94"/>
    </row>
    <row r="88" spans="4:5" ht="12.75">
      <c r="D88" s="94"/>
      <c r="E88" s="94"/>
    </row>
    <row r="89" spans="4:5" ht="12.75">
      <c r="D89" s="94"/>
      <c r="E89" s="94"/>
    </row>
    <row r="90" spans="4:5" ht="12.75">
      <c r="D90" s="94"/>
      <c r="E90" s="94"/>
    </row>
    <row r="91" spans="4:5" ht="12.75">
      <c r="D91" s="94"/>
      <c r="E91" s="94"/>
    </row>
    <row r="92" spans="4:5" ht="12.75">
      <c r="D92" s="94"/>
      <c r="E92" s="94"/>
    </row>
    <row r="93" spans="4:5" ht="12.75">
      <c r="D93" s="94"/>
      <c r="E93" s="94"/>
    </row>
    <row r="94" spans="4:5" ht="12.75">
      <c r="D94" s="94"/>
      <c r="E94" s="94"/>
    </row>
    <row r="95" spans="4:5" ht="12.75">
      <c r="D95" s="94"/>
      <c r="E95" s="94"/>
    </row>
    <row r="96" spans="4:5" ht="12.75">
      <c r="D96" s="94"/>
      <c r="E96" s="94"/>
    </row>
    <row r="97" spans="2:5" ht="12.75">
      <c r="B97" s="7"/>
      <c r="C97" s="7"/>
      <c r="D97" s="94"/>
      <c r="E97" s="94"/>
    </row>
    <row r="98" spans="2:5" ht="12.75">
      <c r="B98" s="7"/>
      <c r="C98" s="7"/>
      <c r="D98" s="94"/>
      <c r="E98" s="94"/>
    </row>
    <row r="99" spans="2:5" ht="12.75">
      <c r="B99" s="7"/>
      <c r="C99" s="7"/>
      <c r="D99" s="94"/>
      <c r="E99" s="94"/>
    </row>
    <row r="100" spans="4:5" ht="12.75">
      <c r="D100" s="94"/>
      <c r="E100" s="94"/>
    </row>
    <row r="101" spans="4:5" ht="12.75">
      <c r="D101" s="94"/>
      <c r="E101" s="94"/>
    </row>
    <row r="102" spans="4:5" ht="12.75">
      <c r="D102" s="94"/>
      <c r="E102" s="94"/>
    </row>
    <row r="103" spans="4:5" ht="12.75">
      <c r="D103" s="94"/>
      <c r="E103" s="94"/>
    </row>
    <row r="104" spans="4:5" ht="12.75">
      <c r="D104" s="94"/>
      <c r="E104" s="94"/>
    </row>
    <row r="105" spans="4:5" ht="12.75">
      <c r="D105" s="94"/>
      <c r="E105" s="94"/>
    </row>
    <row r="106" spans="4:5" ht="12.75">
      <c r="D106" s="94"/>
      <c r="E106" s="94"/>
    </row>
    <row r="107" spans="4:5" ht="12.75">
      <c r="D107" s="94"/>
      <c r="E107" s="94"/>
    </row>
    <row r="108" spans="4:5" ht="12.75">
      <c r="D108" s="94"/>
      <c r="E108" s="94"/>
    </row>
    <row r="109" spans="4:5" ht="12.75">
      <c r="D109" s="94"/>
      <c r="E109" s="94"/>
    </row>
    <row r="110" spans="4:5" ht="12.75">
      <c r="D110" s="94"/>
      <c r="E110" s="94"/>
    </row>
    <row r="111" spans="4:5" ht="12.75">
      <c r="D111" s="94"/>
      <c r="E111" s="94"/>
    </row>
    <row r="112" spans="4:5" ht="12.75">
      <c r="D112" s="94"/>
      <c r="E112" s="94"/>
    </row>
    <row r="113" spans="4:5" ht="12.75">
      <c r="D113" s="94"/>
      <c r="E113" s="94"/>
    </row>
    <row r="114" spans="4:5" ht="12.75">
      <c r="D114" s="94"/>
      <c r="E114" s="94"/>
    </row>
    <row r="115" spans="4:5" ht="12.75">
      <c r="D115" s="94"/>
      <c r="E115" s="94"/>
    </row>
    <row r="116" spans="4:5" ht="12.75">
      <c r="D116" s="94"/>
      <c r="E116" s="94"/>
    </row>
    <row r="117" spans="4:5" ht="12.75">
      <c r="D117" s="94"/>
      <c r="E117" s="94"/>
    </row>
  </sheetData>
  <mergeCells count="13">
    <mergeCell ref="D32:E32"/>
    <mergeCell ref="D22:E22"/>
    <mergeCell ref="B26:D26"/>
    <mergeCell ref="D27:E27"/>
    <mergeCell ref="B31:D31"/>
    <mergeCell ref="G4:N4"/>
    <mergeCell ref="B6:D6"/>
    <mergeCell ref="D7:E7"/>
    <mergeCell ref="B11:D11"/>
    <mergeCell ref="D12:E12"/>
    <mergeCell ref="B16:D16"/>
    <mergeCell ref="D17:E17"/>
    <mergeCell ref="B21:D2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PhotoEd.3" shapeId="221073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A197"/>
  <sheetViews>
    <sheetView workbookViewId="0" topLeftCell="B1">
      <selection activeCell="J20" sqref="J20"/>
    </sheetView>
  </sheetViews>
  <sheetFormatPr defaultColWidth="9.140625" defaultRowHeight="12.75"/>
  <cols>
    <col min="1" max="1" width="4.140625" style="7" customWidth="1"/>
    <col min="2" max="2" width="27.57421875" style="0" customWidth="1"/>
    <col min="3" max="3" width="27.28125" style="0" customWidth="1"/>
    <col min="4" max="5" width="4.7109375" style="55" customWidth="1"/>
    <col min="6" max="6" width="2.421875" style="7" customWidth="1"/>
    <col min="7" max="7" width="29.7109375" style="7" customWidth="1"/>
    <col min="8" max="14" width="5.7109375" style="7" customWidth="1"/>
    <col min="15" max="15" width="1.1484375" style="7" customWidth="1"/>
    <col min="16" max="30" width="9.140625" style="7" customWidth="1"/>
  </cols>
  <sheetData>
    <row r="1" spans="4:5" s="7" customFormat="1" ht="12.75">
      <c r="D1" s="94"/>
      <c r="E1" s="94"/>
    </row>
    <row r="2" spans="4:5" s="7" customFormat="1" ht="13.5" thickBot="1">
      <c r="D2" s="94"/>
      <c r="E2" s="94"/>
    </row>
    <row r="3" spans="2:53" ht="12.75">
      <c r="B3" s="36"/>
      <c r="C3" s="36"/>
      <c r="D3" s="49"/>
      <c r="E3" s="49"/>
      <c r="F3" s="9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14" ht="15">
      <c r="B4" s="39"/>
      <c r="C4" s="39"/>
      <c r="D4" s="50"/>
      <c r="E4" s="50"/>
      <c r="F4" s="95"/>
      <c r="G4" s="137"/>
      <c r="H4" s="137"/>
      <c r="I4" s="137"/>
      <c r="J4" s="137"/>
      <c r="K4" s="137"/>
      <c r="L4" s="137"/>
      <c r="M4" s="137"/>
      <c r="N4" s="137"/>
    </row>
    <row r="5" spans="2:14" ht="13.5" thickBot="1">
      <c r="B5" s="39"/>
      <c r="C5" s="39"/>
      <c r="D5" s="50"/>
      <c r="E5" s="50"/>
      <c r="F5" s="95"/>
      <c r="G5" s="96"/>
      <c r="H5" s="97"/>
      <c r="I5" s="97"/>
      <c r="J5" s="97"/>
      <c r="K5" s="97"/>
      <c r="L5" s="97"/>
      <c r="M5" s="97"/>
      <c r="N5" s="97"/>
    </row>
    <row r="6" spans="2:14" ht="15">
      <c r="B6" s="136" t="s">
        <v>129</v>
      </c>
      <c r="C6" s="136"/>
      <c r="D6" s="136"/>
      <c r="E6" s="101"/>
      <c r="F6" s="95"/>
      <c r="G6" s="105" t="s">
        <v>101</v>
      </c>
      <c r="H6" s="106"/>
      <c r="I6" s="106"/>
      <c r="J6" s="106"/>
      <c r="K6" s="106"/>
      <c r="L6" s="106"/>
      <c r="M6" s="106"/>
      <c r="N6" s="107"/>
    </row>
    <row r="7" spans="2:20" ht="13.5">
      <c r="B7" s="41" t="s">
        <v>67</v>
      </c>
      <c r="C7" s="41" t="s">
        <v>68</v>
      </c>
      <c r="D7" s="134" t="s">
        <v>71</v>
      </c>
      <c r="E7" s="135"/>
      <c r="F7" s="95"/>
      <c r="G7" s="108" t="s">
        <v>54</v>
      </c>
      <c r="H7" s="109" t="s">
        <v>55</v>
      </c>
      <c r="I7" s="109" t="s">
        <v>56</v>
      </c>
      <c r="J7" s="109" t="s">
        <v>57</v>
      </c>
      <c r="K7" s="109" t="s">
        <v>58</v>
      </c>
      <c r="L7" s="109" t="s">
        <v>59</v>
      </c>
      <c r="M7" s="109" t="s">
        <v>60</v>
      </c>
      <c r="N7" s="110" t="s">
        <v>61</v>
      </c>
      <c r="R7" s="98" t="s">
        <v>102</v>
      </c>
      <c r="S7" s="98" t="s">
        <v>103</v>
      </c>
      <c r="T7" s="98" t="s">
        <v>104</v>
      </c>
    </row>
    <row r="8" spans="2:20" ht="12.75">
      <c r="B8" s="99" t="str">
        <f>Sorteggi!C19</f>
        <v>TYPHOON (Capanni)</v>
      </c>
      <c r="C8" s="99" t="str">
        <f>Sorteggi!C21</f>
        <v>XXI APRILE (Bartolucci2)</v>
      </c>
      <c r="D8" s="115">
        <v>1</v>
      </c>
      <c r="E8" s="115">
        <v>2</v>
      </c>
      <c r="F8" s="95"/>
      <c r="G8" s="118" t="str">
        <f>Sorteggi!C23</f>
        <v>I MISERABILI FARABUTTI (Bag/Pas)</v>
      </c>
      <c r="H8" s="57">
        <v>6</v>
      </c>
      <c r="I8" s="56">
        <v>2</v>
      </c>
      <c r="J8" s="56">
        <v>2</v>
      </c>
      <c r="K8" s="56">
        <v>0</v>
      </c>
      <c r="L8" s="56">
        <v>0</v>
      </c>
      <c r="M8" s="56">
        <v>5</v>
      </c>
      <c r="N8" s="111">
        <v>2</v>
      </c>
      <c r="Q8">
        <f>IF(D8&gt;E8,1,IF(D8=E8,2,3))</f>
        <v>3</v>
      </c>
      <c r="R8">
        <f>COUNTIF(Q8,"1")</f>
        <v>0</v>
      </c>
      <c r="S8">
        <f>COUNTIF(Q8,"2")</f>
        <v>0</v>
      </c>
      <c r="T8">
        <f>COUNTIF(Q8,"3")</f>
        <v>1</v>
      </c>
    </row>
    <row r="9" spans="2:20" ht="12.75">
      <c r="B9" s="100" t="str">
        <f>Sorteggi!C23</f>
        <v>I MISERABILI FARABUTTI (Bag/Pas)</v>
      </c>
      <c r="C9" s="100" t="str">
        <f>Sorteggi!C25</f>
        <v>TACOBETTO (Macchia1)</v>
      </c>
      <c r="D9" s="116">
        <v>1</v>
      </c>
      <c r="E9" s="116">
        <v>0</v>
      </c>
      <c r="F9" s="95"/>
      <c r="G9" s="118" t="str">
        <f>Sorteggi!C21</f>
        <v>XXI APRILE (Bartolucci2)</v>
      </c>
      <c r="H9" s="57">
        <v>3</v>
      </c>
      <c r="I9" s="56">
        <v>2</v>
      </c>
      <c r="J9" s="56">
        <v>1</v>
      </c>
      <c r="K9" s="56">
        <v>0</v>
      </c>
      <c r="L9" s="56">
        <v>1</v>
      </c>
      <c r="M9" s="56">
        <v>4</v>
      </c>
      <c r="N9" s="111">
        <v>4</v>
      </c>
      <c r="Q9">
        <f>IF(D9&gt;E9,1,IF(D9=E9,2,3))</f>
        <v>1</v>
      </c>
      <c r="R9">
        <f>COUNTIF(Q9,"1")</f>
        <v>1</v>
      </c>
      <c r="S9">
        <f>COUNTIF(Q9,"2")</f>
        <v>0</v>
      </c>
      <c r="T9">
        <f>COUNTIF(Q9,"3")</f>
        <v>0</v>
      </c>
    </row>
    <row r="10" spans="1:30" s="6" customFormat="1" ht="12.75">
      <c r="A10" s="7"/>
      <c r="B10" s="19"/>
      <c r="C10" s="19"/>
      <c r="D10" s="51"/>
      <c r="E10" s="51"/>
      <c r="F10" s="95"/>
      <c r="G10" s="118" t="str">
        <f>Sorteggi!C19</f>
        <v>TYPHOON (Capanni)</v>
      </c>
      <c r="H10" s="57">
        <v>1</v>
      </c>
      <c r="I10" s="56">
        <v>2</v>
      </c>
      <c r="J10" s="56">
        <v>0</v>
      </c>
      <c r="K10" s="56">
        <v>1</v>
      </c>
      <c r="L10" s="56">
        <v>1</v>
      </c>
      <c r="M10" s="56">
        <v>2</v>
      </c>
      <c r="N10" s="111">
        <v>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14" ht="13.5" thickBot="1">
      <c r="B11" s="136" t="s">
        <v>130</v>
      </c>
      <c r="C11" s="136"/>
      <c r="D11" s="136"/>
      <c r="E11" s="101"/>
      <c r="F11" s="95"/>
      <c r="G11" s="119" t="str">
        <f>Sorteggi!C25</f>
        <v>TACOBETTO (Macchia1)</v>
      </c>
      <c r="H11" s="112">
        <v>1</v>
      </c>
      <c r="I11" s="113">
        <v>2</v>
      </c>
      <c r="J11" s="113">
        <v>0</v>
      </c>
      <c r="K11" s="113">
        <v>1</v>
      </c>
      <c r="L11" s="113">
        <v>1</v>
      </c>
      <c r="M11" s="113">
        <v>1</v>
      </c>
      <c r="N11" s="114">
        <v>2</v>
      </c>
    </row>
    <row r="12" spans="2:6" ht="13.5">
      <c r="B12" s="41" t="s">
        <v>67</v>
      </c>
      <c r="C12" s="41" t="s">
        <v>68</v>
      </c>
      <c r="D12" s="134" t="s">
        <v>71</v>
      </c>
      <c r="E12" s="135"/>
      <c r="F12" s="95"/>
    </row>
    <row r="13" spans="2:20" ht="12.75">
      <c r="B13" s="99" t="str">
        <f>Sorteggi!C25</f>
        <v>TACOBETTO (Macchia1)</v>
      </c>
      <c r="C13" s="99" t="str">
        <f>Sorteggi!C19</f>
        <v>TYPHOON (Capanni)</v>
      </c>
      <c r="D13" s="115">
        <v>1</v>
      </c>
      <c r="E13" s="115">
        <v>1</v>
      </c>
      <c r="F13" s="95"/>
      <c r="G13" s="102"/>
      <c r="H13" s="97"/>
      <c r="I13" s="103"/>
      <c r="J13" s="103"/>
      <c r="K13" s="103"/>
      <c r="L13" s="103"/>
      <c r="M13" s="103"/>
      <c r="N13" s="103"/>
      <c r="Q13">
        <f>IF(D13&gt;E13,1,IF(D13=E13,2,3))</f>
        <v>2</v>
      </c>
      <c r="R13">
        <f>COUNTIF(Q13,"1")</f>
        <v>0</v>
      </c>
      <c r="S13">
        <f>COUNTIF(Q13,"2")</f>
        <v>1</v>
      </c>
      <c r="T13">
        <f>COUNTIF(Q13,"3")</f>
        <v>0</v>
      </c>
    </row>
    <row r="14" spans="2:20" ht="12.75">
      <c r="B14" s="100" t="str">
        <f>Sorteggi!C21</f>
        <v>XXI APRILE (Bartolucci2)</v>
      </c>
      <c r="C14" s="100" t="str">
        <f>Sorteggi!C23</f>
        <v>I MISERABILI FARABUTTI (Bag/Pas)</v>
      </c>
      <c r="D14" s="116">
        <v>2</v>
      </c>
      <c r="E14" s="116">
        <v>4</v>
      </c>
      <c r="F14" s="95"/>
      <c r="G14" s="102"/>
      <c r="H14" s="97"/>
      <c r="I14" s="103"/>
      <c r="J14" s="103"/>
      <c r="K14" s="103"/>
      <c r="L14" s="103"/>
      <c r="M14" s="103"/>
      <c r="N14" s="103"/>
      <c r="Q14">
        <f>IF(D14&gt;E14,1,IF(D14=E14,2,3))</f>
        <v>3</v>
      </c>
      <c r="R14">
        <f>COUNTIF(Q14,"1")</f>
        <v>0</v>
      </c>
      <c r="S14">
        <f>COUNTIF(Q14,"2")</f>
        <v>0</v>
      </c>
      <c r="T14">
        <f>COUNTIF(Q14,"3")</f>
        <v>1</v>
      </c>
    </row>
    <row r="15" spans="1:30" s="6" customFormat="1" ht="12.75">
      <c r="A15" s="7"/>
      <c r="B15" s="19"/>
      <c r="C15" s="19"/>
      <c r="D15" s="51"/>
      <c r="E15" s="5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14" ht="12.75">
      <c r="B16" s="136" t="s">
        <v>131</v>
      </c>
      <c r="C16" s="136"/>
      <c r="D16" s="136"/>
      <c r="E16" s="101"/>
      <c r="F16" s="95"/>
      <c r="G16" s="23"/>
      <c r="H16" s="23"/>
      <c r="I16" s="23"/>
      <c r="J16" s="23"/>
      <c r="K16" s="23"/>
      <c r="L16" s="23"/>
      <c r="M16" s="23"/>
      <c r="N16" s="23"/>
    </row>
    <row r="17" spans="2:14" ht="13.5">
      <c r="B17" s="41" t="s">
        <v>67</v>
      </c>
      <c r="C17" s="41" t="s">
        <v>68</v>
      </c>
      <c r="D17" s="134" t="s">
        <v>71</v>
      </c>
      <c r="E17" s="135"/>
      <c r="F17" s="95"/>
      <c r="G17" s="96"/>
      <c r="H17" s="97"/>
      <c r="I17" s="97"/>
      <c r="J17" s="97"/>
      <c r="K17" s="97"/>
      <c r="L17" s="97"/>
      <c r="M17" s="97"/>
      <c r="N17" s="97"/>
    </row>
    <row r="18" spans="2:20" ht="12.75">
      <c r="B18" s="99" t="str">
        <f>Sorteggi!C21</f>
        <v>XXI APRILE (Bartolucci2)</v>
      </c>
      <c r="C18" s="99" t="str">
        <f>Sorteggi!C25</f>
        <v>TACOBETTO (Macchia1)</v>
      </c>
      <c r="D18" s="115">
        <v>0</v>
      </c>
      <c r="E18" s="115">
        <v>0</v>
      </c>
      <c r="F18" s="95"/>
      <c r="G18" s="104"/>
      <c r="H18" s="97"/>
      <c r="I18" s="103"/>
      <c r="J18" s="103"/>
      <c r="K18" s="103"/>
      <c r="L18" s="103"/>
      <c r="M18" s="103"/>
      <c r="N18" s="103"/>
      <c r="Q18">
        <f>IF(D18&gt;E18,1,IF(D18=E18,2,3))</f>
        <v>2</v>
      </c>
      <c r="R18">
        <f>COUNTIF(Q18,"1")</f>
        <v>0</v>
      </c>
      <c r="S18">
        <f>COUNTIF(Q18,"2")</f>
        <v>1</v>
      </c>
      <c r="T18">
        <f>COUNTIF(Q18,"3")</f>
        <v>0</v>
      </c>
    </row>
    <row r="19" spans="2:20" ht="12.75">
      <c r="B19" s="100" t="str">
        <f>Sorteggi!C19</f>
        <v>TYPHOON (Capanni)</v>
      </c>
      <c r="C19" s="100" t="str">
        <f>Sorteggi!C23</f>
        <v>I MISERABILI FARABUTTI (Bag/Pas)</v>
      </c>
      <c r="D19" s="116">
        <v>0</v>
      </c>
      <c r="E19" s="116">
        <v>0</v>
      </c>
      <c r="F19" s="95"/>
      <c r="G19" s="102"/>
      <c r="H19" s="97"/>
      <c r="I19" s="103"/>
      <c r="J19" s="103"/>
      <c r="K19" s="103"/>
      <c r="L19" s="103"/>
      <c r="M19" s="103"/>
      <c r="N19" s="103"/>
      <c r="Q19">
        <f>IF(D19&gt;E19,1,IF(D19=E19,2,3))</f>
        <v>2</v>
      </c>
      <c r="R19">
        <f>COUNTIF(Q19,"1")</f>
        <v>0</v>
      </c>
      <c r="S19">
        <f>COUNTIF(Q19,"2")</f>
        <v>1</v>
      </c>
      <c r="T19">
        <f>COUNTIF(Q19,"3")</f>
        <v>0</v>
      </c>
    </row>
    <row r="20" spans="1:30" s="6" customFormat="1" ht="12.75">
      <c r="A20" s="7"/>
      <c r="B20" s="19"/>
      <c r="C20" s="19"/>
      <c r="D20" s="51"/>
      <c r="E20" s="51"/>
      <c r="F20" s="95"/>
      <c r="G20" s="102"/>
      <c r="H20" s="97"/>
      <c r="I20" s="103"/>
      <c r="J20" s="103"/>
      <c r="K20" s="103"/>
      <c r="L20" s="103"/>
      <c r="M20" s="103"/>
      <c r="N20" s="10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5" ht="12.75">
      <c r="B21" s="136" t="s">
        <v>132</v>
      </c>
      <c r="C21" s="136"/>
      <c r="D21" s="136"/>
      <c r="E21" s="101"/>
    </row>
    <row r="22" spans="2:5" ht="13.5">
      <c r="B22" s="41" t="s">
        <v>67</v>
      </c>
      <c r="C22" s="41" t="s">
        <v>68</v>
      </c>
      <c r="D22" s="134" t="s">
        <v>71</v>
      </c>
      <c r="E22" s="135"/>
    </row>
    <row r="23" spans="2:20" ht="12.75">
      <c r="B23" s="99" t="str">
        <f>Sorteggi!C23</f>
        <v>I MISERABILI FARABUTTI (Bag/Pas)</v>
      </c>
      <c r="C23" s="99" t="str">
        <f>Sorteggi!C19</f>
        <v>TYPHOON (Capanni)</v>
      </c>
      <c r="D23" s="115">
        <v>0</v>
      </c>
      <c r="E23" s="115">
        <v>0</v>
      </c>
      <c r="Q23">
        <f>IF(D23&gt;E23,1,IF(D23=E23,2,3))</f>
        <v>2</v>
      </c>
      <c r="R23">
        <f>COUNTIF(Q23,"1")</f>
        <v>0</v>
      </c>
      <c r="S23">
        <f>COUNTIF(Q23,"2")</f>
        <v>1</v>
      </c>
      <c r="T23">
        <f>COUNTIF(Q23,"3")</f>
        <v>0</v>
      </c>
    </row>
    <row r="24" spans="2:20" ht="12.75">
      <c r="B24" s="100" t="str">
        <f>Sorteggi!C25</f>
        <v>TACOBETTO (Macchia1)</v>
      </c>
      <c r="C24" s="100" t="str">
        <f>Sorteggi!C21</f>
        <v>XXI APRILE (Bartolucci2)</v>
      </c>
      <c r="D24" s="116">
        <v>0</v>
      </c>
      <c r="E24" s="116">
        <v>0</v>
      </c>
      <c r="Q24">
        <f>IF(D24&gt;E24,1,IF(D24=E24,2,3))</f>
        <v>2</v>
      </c>
      <c r="R24">
        <f>COUNTIF(Q24,"1")</f>
        <v>0</v>
      </c>
      <c r="S24">
        <f>COUNTIF(Q24,"2")</f>
        <v>1</v>
      </c>
      <c r="T24">
        <f>COUNTIF(Q24,"3")</f>
        <v>0</v>
      </c>
    </row>
    <row r="25" spans="1:30" s="6" customFormat="1" ht="12.75">
      <c r="A25" s="7"/>
      <c r="B25" s="19"/>
      <c r="C25" s="19"/>
      <c r="D25" s="51"/>
      <c r="E25" s="5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2:5" ht="12.75">
      <c r="B26" s="136" t="s">
        <v>133</v>
      </c>
      <c r="C26" s="136"/>
      <c r="D26" s="136"/>
      <c r="E26" s="101"/>
    </row>
    <row r="27" spans="2:5" ht="13.5">
      <c r="B27" s="41" t="s">
        <v>67</v>
      </c>
      <c r="C27" s="41" t="s">
        <v>68</v>
      </c>
      <c r="D27" s="134" t="s">
        <v>71</v>
      </c>
      <c r="E27" s="135"/>
    </row>
    <row r="28" spans="2:20" ht="12.75">
      <c r="B28" s="99" t="str">
        <f>Sorteggi!C21</f>
        <v>XXI APRILE (Bartolucci2)</v>
      </c>
      <c r="C28" s="99" t="str">
        <f>Sorteggi!C19</f>
        <v>TYPHOON (Capanni)</v>
      </c>
      <c r="D28" s="115">
        <v>0</v>
      </c>
      <c r="E28" s="115">
        <v>0</v>
      </c>
      <c r="Q28">
        <f>IF(D28&gt;E28,1,IF(D28=E28,2,3))</f>
        <v>2</v>
      </c>
      <c r="R28">
        <f>COUNTIF(Q28,"1")</f>
        <v>0</v>
      </c>
      <c r="S28">
        <f>COUNTIF(Q28,"2")</f>
        <v>1</v>
      </c>
      <c r="T28">
        <f>COUNTIF(Q28,"3")</f>
        <v>0</v>
      </c>
    </row>
    <row r="29" spans="2:20" ht="12.75">
      <c r="B29" s="100" t="str">
        <f>Sorteggi!C25</f>
        <v>TACOBETTO (Macchia1)</v>
      </c>
      <c r="C29" s="100" t="str">
        <f>Sorteggi!C23</f>
        <v>I MISERABILI FARABUTTI (Bag/Pas)</v>
      </c>
      <c r="D29" s="116">
        <v>0</v>
      </c>
      <c r="E29" s="116">
        <v>0</v>
      </c>
      <c r="Q29">
        <f>IF(D29&gt;E29,1,IF(D29=E29,2,3))</f>
        <v>2</v>
      </c>
      <c r="R29">
        <f>COUNTIF(Q29,"1")</f>
        <v>0</v>
      </c>
      <c r="S29">
        <f>COUNTIF(Q29,"2")</f>
        <v>1</v>
      </c>
      <c r="T29">
        <f>COUNTIF(Q29,"3")</f>
        <v>0</v>
      </c>
    </row>
    <row r="30" spans="1:30" s="6" customFormat="1" ht="12.75">
      <c r="A30" s="7"/>
      <c r="B30" s="19"/>
      <c r="C30" s="19"/>
      <c r="D30" s="51"/>
      <c r="E30" s="5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5" ht="12.75">
      <c r="B31" s="136" t="s">
        <v>134</v>
      </c>
      <c r="C31" s="136"/>
      <c r="D31" s="136"/>
      <c r="E31" s="101"/>
    </row>
    <row r="32" spans="2:5" ht="13.5">
      <c r="B32" s="41" t="s">
        <v>67</v>
      </c>
      <c r="C32" s="41" t="s">
        <v>68</v>
      </c>
      <c r="D32" s="134" t="s">
        <v>71</v>
      </c>
      <c r="E32" s="135"/>
    </row>
    <row r="33" spans="2:20" ht="12.75">
      <c r="B33" s="99" t="str">
        <f>Sorteggi!C19</f>
        <v>TYPHOON (Capanni)</v>
      </c>
      <c r="C33" s="99" t="str">
        <f>Sorteggi!C25</f>
        <v>TACOBETTO (Macchia1)</v>
      </c>
      <c r="D33" s="115">
        <v>0</v>
      </c>
      <c r="E33" s="115">
        <v>0</v>
      </c>
      <c r="Q33">
        <f>IF(D33&gt;E33,1,IF(D33=E33,2,3))</f>
        <v>2</v>
      </c>
      <c r="R33">
        <f>COUNTIF(Q33,"1")</f>
        <v>0</v>
      </c>
      <c r="S33">
        <f>COUNTIF(Q33,"2")</f>
        <v>1</v>
      </c>
      <c r="T33">
        <f>COUNTIF(Q33,"3")</f>
        <v>0</v>
      </c>
    </row>
    <row r="34" spans="2:20" ht="12.75">
      <c r="B34" s="100" t="str">
        <f>Sorteggi!C23</f>
        <v>I MISERABILI FARABUTTI (Bag/Pas)</v>
      </c>
      <c r="C34" s="100" t="str">
        <f>Sorteggi!C21</f>
        <v>XXI APRILE (Bartolucci2)</v>
      </c>
      <c r="D34" s="116">
        <v>0</v>
      </c>
      <c r="E34" s="116">
        <v>0</v>
      </c>
      <c r="Q34">
        <f>IF(D34&gt;E34,1,IF(D34=E34,2,3))</f>
        <v>2</v>
      </c>
      <c r="R34">
        <f>COUNTIF(Q34,"1")</f>
        <v>0</v>
      </c>
      <c r="S34">
        <f>COUNTIF(Q34,"2")</f>
        <v>1</v>
      </c>
      <c r="T34">
        <f>COUNTIF(Q34,"3")</f>
        <v>0</v>
      </c>
    </row>
    <row r="35" spans="2:5" ht="12.75">
      <c r="B35" s="7"/>
      <c r="C35" s="7"/>
      <c r="D35" s="94"/>
      <c r="E35" s="94"/>
    </row>
    <row r="36" spans="2:5" ht="12.75">
      <c r="B36" s="7"/>
      <c r="C36" s="7"/>
      <c r="D36" s="94"/>
      <c r="E36" s="94"/>
    </row>
    <row r="37" spans="2:5" ht="12.75">
      <c r="B37" s="7"/>
      <c r="C37" s="7"/>
      <c r="D37" s="94"/>
      <c r="E37" s="94"/>
    </row>
    <row r="38" spans="2:5" ht="12.75">
      <c r="B38" s="7"/>
      <c r="C38" s="7"/>
      <c r="D38" s="94"/>
      <c r="E38" s="94"/>
    </row>
    <row r="39" spans="2:5" ht="12.75">
      <c r="B39" s="7"/>
      <c r="C39" s="7"/>
      <c r="D39" s="94"/>
      <c r="E39" s="94"/>
    </row>
    <row r="40" spans="2:5" ht="12.75">
      <c r="B40" s="7"/>
      <c r="C40" s="7"/>
      <c r="D40" s="94"/>
      <c r="E40" s="94"/>
    </row>
    <row r="41" spans="2:5" ht="12.75">
      <c r="B41" s="7"/>
      <c r="C41" s="7"/>
      <c r="D41" s="94"/>
      <c r="E41" s="94"/>
    </row>
    <row r="42" spans="2:5" ht="12.75">
      <c r="B42" s="7"/>
      <c r="C42" s="7"/>
      <c r="D42" s="94"/>
      <c r="E42" s="94"/>
    </row>
    <row r="43" spans="2:5" ht="12.75">
      <c r="B43" s="7"/>
      <c r="C43" s="7"/>
      <c r="D43" s="94"/>
      <c r="E43" s="94"/>
    </row>
    <row r="44" spans="2:5" ht="12.75">
      <c r="B44" s="7"/>
      <c r="C44" s="7"/>
      <c r="D44" s="94"/>
      <c r="E44" s="94"/>
    </row>
    <row r="45" spans="2:5" ht="12.75">
      <c r="B45" s="7"/>
      <c r="C45" s="7"/>
      <c r="D45" s="94"/>
      <c r="E45" s="94"/>
    </row>
    <row r="46" spans="2:5" ht="12.75">
      <c r="B46" s="7"/>
      <c r="C46" s="7"/>
      <c r="D46" s="94"/>
      <c r="E46" s="94"/>
    </row>
    <row r="47" spans="2:5" ht="13.5" customHeight="1">
      <c r="B47" s="7"/>
      <c r="C47" s="7"/>
      <c r="D47" s="94"/>
      <c r="E47" s="94"/>
    </row>
    <row r="48" spans="2:7" ht="12.75">
      <c r="B48" s="101"/>
      <c r="C48" s="101"/>
      <c r="D48" s="121"/>
      <c r="E48" s="121"/>
      <c r="F48" s="101"/>
      <c r="G48" s="101"/>
    </row>
    <row r="49" spans="2:7" ht="12.75">
      <c r="B49" s="101"/>
      <c r="C49" s="101"/>
      <c r="D49" s="121"/>
      <c r="E49" s="121"/>
      <c r="F49" s="101"/>
      <c r="G49" s="101"/>
    </row>
    <row r="50" spans="2:7" ht="12.75">
      <c r="B50" s="101"/>
      <c r="C50" s="101"/>
      <c r="D50" s="121"/>
      <c r="E50" s="121"/>
      <c r="F50" s="101"/>
      <c r="G50" s="101"/>
    </row>
    <row r="51" spans="2:7" ht="12.75">
      <c r="B51" s="101"/>
      <c r="C51" s="101"/>
      <c r="D51" s="121"/>
      <c r="E51" s="121"/>
      <c r="F51" s="101"/>
      <c r="G51" s="101"/>
    </row>
    <row r="52" spans="2:7" ht="12.75">
      <c r="B52" s="101"/>
      <c r="C52" s="101"/>
      <c r="D52" s="121"/>
      <c r="E52" s="121"/>
      <c r="F52" s="101"/>
      <c r="G52" s="101"/>
    </row>
    <row r="53" spans="2:7" ht="12.75">
      <c r="B53" s="101"/>
      <c r="C53" s="101"/>
      <c r="D53" s="121"/>
      <c r="E53" s="121"/>
      <c r="F53" s="101"/>
      <c r="G53" s="101"/>
    </row>
    <row r="54" spans="2:7" ht="12.75">
      <c r="B54" s="101"/>
      <c r="C54" s="101"/>
      <c r="D54" s="121"/>
      <c r="E54" s="121"/>
      <c r="F54" s="101"/>
      <c r="G54" s="101"/>
    </row>
    <row r="55" spans="2:7" ht="12.75">
      <c r="B55" s="101"/>
      <c r="C55" s="101"/>
      <c r="D55" s="121"/>
      <c r="E55" s="121"/>
      <c r="F55" s="101"/>
      <c r="G55" s="101"/>
    </row>
    <row r="56" spans="2:7" ht="12.75">
      <c r="B56" s="101"/>
      <c r="C56" s="101"/>
      <c r="D56" s="121"/>
      <c r="E56" s="121"/>
      <c r="F56" s="101"/>
      <c r="G56" s="101"/>
    </row>
    <row r="57" spans="2:7" ht="12.75">
      <c r="B57" s="101"/>
      <c r="C57" s="101"/>
      <c r="D57" s="121"/>
      <c r="E57" s="121"/>
      <c r="F57" s="101"/>
      <c r="G57" s="101"/>
    </row>
    <row r="58" spans="2:7" ht="12.75">
      <c r="B58" s="101"/>
      <c r="C58" s="101"/>
      <c r="D58" s="121"/>
      <c r="E58" s="121"/>
      <c r="F58" s="101"/>
      <c r="G58" s="101"/>
    </row>
    <row r="59" spans="2:7" ht="12.75">
      <c r="B59" s="101"/>
      <c r="C59" s="101"/>
      <c r="D59" s="121"/>
      <c r="E59" s="121"/>
      <c r="F59" s="101"/>
      <c r="G59" s="101"/>
    </row>
    <row r="60" spans="2:7" ht="12.75">
      <c r="B60" s="101"/>
      <c r="C60" s="101"/>
      <c r="D60" s="121"/>
      <c r="E60" s="121"/>
      <c r="F60" s="101"/>
      <c r="G60" s="101"/>
    </row>
    <row r="61" spans="2:7" ht="12.75">
      <c r="B61" s="101"/>
      <c r="C61" s="101"/>
      <c r="D61" s="121"/>
      <c r="E61" s="121"/>
      <c r="F61" s="101"/>
      <c r="G61" s="101"/>
    </row>
    <row r="62" spans="2:7" ht="12.75">
      <c r="B62" s="101"/>
      <c r="C62" s="101"/>
      <c r="D62" s="121"/>
      <c r="E62" s="121"/>
      <c r="F62" s="101"/>
      <c r="G62" s="101"/>
    </row>
    <row r="63" spans="2:7" ht="12.75">
      <c r="B63" s="101"/>
      <c r="C63" s="101"/>
      <c r="D63" s="121"/>
      <c r="E63" s="121"/>
      <c r="F63" s="101"/>
      <c r="G63" s="101"/>
    </row>
    <row r="64" spans="2:7" ht="12.75">
      <c r="B64" s="101"/>
      <c r="C64" s="101"/>
      <c r="D64" s="121"/>
      <c r="E64" s="121"/>
      <c r="F64" s="101"/>
      <c r="G64" s="101"/>
    </row>
    <row r="65" spans="2:7" ht="12.75">
      <c r="B65" s="101"/>
      <c r="C65" s="101"/>
      <c r="D65" s="121"/>
      <c r="E65" s="121"/>
      <c r="F65" s="101"/>
      <c r="G65" s="101"/>
    </row>
    <row r="66" spans="2:7" ht="12.75">
      <c r="B66" s="101"/>
      <c r="C66" s="101"/>
      <c r="D66" s="121"/>
      <c r="E66" s="121"/>
      <c r="F66" s="101"/>
      <c r="G66" s="101"/>
    </row>
    <row r="67" spans="2:7" ht="12.75">
      <c r="B67" s="101"/>
      <c r="C67" s="101"/>
      <c r="D67" s="121"/>
      <c r="E67" s="121"/>
      <c r="F67" s="101"/>
      <c r="G67" s="101"/>
    </row>
    <row r="68" spans="2:7" ht="12.75">
      <c r="B68" s="101"/>
      <c r="C68" s="101"/>
      <c r="D68" s="121"/>
      <c r="E68" s="121"/>
      <c r="F68" s="101"/>
      <c r="G68" s="101"/>
    </row>
    <row r="69" spans="2:7" ht="12.75">
      <c r="B69" s="101"/>
      <c r="C69" s="101"/>
      <c r="D69" s="121"/>
      <c r="E69" s="121"/>
      <c r="F69" s="101"/>
      <c r="G69" s="101"/>
    </row>
    <row r="70" spans="2:7" ht="12.75">
      <c r="B70" s="101"/>
      <c r="C70" s="101"/>
      <c r="D70" s="121"/>
      <c r="E70" s="121"/>
      <c r="F70" s="101"/>
      <c r="G70" s="101"/>
    </row>
    <row r="71" spans="2:7" ht="12.75">
      <c r="B71" s="101"/>
      <c r="C71" s="101"/>
      <c r="D71" s="121"/>
      <c r="E71" s="121"/>
      <c r="F71" s="101"/>
      <c r="G71" s="101"/>
    </row>
    <row r="72" spans="2:7" ht="12.75">
      <c r="B72" s="101"/>
      <c r="C72" s="101"/>
      <c r="D72" s="121"/>
      <c r="E72" s="121"/>
      <c r="F72" s="101"/>
      <c r="G72" s="101"/>
    </row>
    <row r="73" spans="2:7" ht="12.75">
      <c r="B73" s="101"/>
      <c r="C73" s="101"/>
      <c r="D73" s="121"/>
      <c r="E73" s="121"/>
      <c r="F73" s="101"/>
      <c r="G73" s="101"/>
    </row>
    <row r="74" spans="2:7" ht="12.75">
      <c r="B74" s="101"/>
      <c r="C74" s="101"/>
      <c r="D74" s="121"/>
      <c r="E74" s="121"/>
      <c r="F74" s="101"/>
      <c r="G74" s="101"/>
    </row>
    <row r="75" spans="2:7" ht="12.75">
      <c r="B75" s="101"/>
      <c r="C75" s="101"/>
      <c r="D75" s="121"/>
      <c r="E75" s="121"/>
      <c r="F75" s="101"/>
      <c r="G75" s="101"/>
    </row>
    <row r="76" spans="2:7" ht="12.75">
      <c r="B76" s="101"/>
      <c r="C76" s="101"/>
      <c r="D76" s="121"/>
      <c r="E76" s="121"/>
      <c r="F76" s="101"/>
      <c r="G76" s="101"/>
    </row>
    <row r="77" spans="2:7" ht="12.75">
      <c r="B77" s="101"/>
      <c r="C77" s="101"/>
      <c r="D77" s="121"/>
      <c r="E77" s="121"/>
      <c r="F77" s="101"/>
      <c r="G77" s="101"/>
    </row>
    <row r="78" spans="2:7" ht="12.75">
      <c r="B78" s="101"/>
      <c r="C78" s="101"/>
      <c r="D78" s="121"/>
      <c r="E78" s="121"/>
      <c r="F78" s="101"/>
      <c r="G78" s="101"/>
    </row>
    <row r="79" spans="2:7" ht="12.75">
      <c r="B79" s="101"/>
      <c r="C79" s="101"/>
      <c r="D79" s="121"/>
      <c r="E79" s="121"/>
      <c r="F79" s="101"/>
      <c r="G79" s="101"/>
    </row>
    <row r="80" spans="2:7" ht="12.75">
      <c r="B80" s="101"/>
      <c r="C80" s="101"/>
      <c r="D80" s="121"/>
      <c r="E80" s="121"/>
      <c r="F80" s="101"/>
      <c r="G80" s="101"/>
    </row>
    <row r="81" spans="2:7" ht="12.75">
      <c r="B81" s="101"/>
      <c r="C81" s="101"/>
      <c r="D81" s="121"/>
      <c r="E81" s="121"/>
      <c r="F81" s="101"/>
      <c r="G81" s="101"/>
    </row>
    <row r="82" spans="2:7" ht="12.75">
      <c r="B82" s="101"/>
      <c r="C82" s="101"/>
      <c r="D82" s="121"/>
      <c r="E82" s="121"/>
      <c r="F82" s="101"/>
      <c r="G82" s="101"/>
    </row>
    <row r="83" spans="2:7" ht="12.75">
      <c r="B83" s="101"/>
      <c r="C83" s="101"/>
      <c r="D83" s="121"/>
      <c r="E83" s="121"/>
      <c r="F83" s="101"/>
      <c r="G83" s="101"/>
    </row>
    <row r="84" spans="2:7" ht="12.75">
      <c r="B84" s="101"/>
      <c r="C84" s="101"/>
      <c r="D84" s="121"/>
      <c r="E84" s="121"/>
      <c r="F84" s="101"/>
      <c r="G84" s="101"/>
    </row>
    <row r="85" spans="2:7" ht="12.75">
      <c r="B85" s="101"/>
      <c r="C85" s="101"/>
      <c r="D85" s="121"/>
      <c r="E85" s="121"/>
      <c r="F85" s="101"/>
      <c r="G85" s="101"/>
    </row>
    <row r="86" spans="2:7" ht="12.75">
      <c r="B86" s="101"/>
      <c r="C86" s="101"/>
      <c r="D86" s="121"/>
      <c r="E86" s="121"/>
      <c r="F86" s="101"/>
      <c r="G86" s="101"/>
    </row>
    <row r="87" spans="2:7" ht="12.75">
      <c r="B87" s="101"/>
      <c r="C87" s="101"/>
      <c r="D87" s="121"/>
      <c r="E87" s="121"/>
      <c r="F87" s="101"/>
      <c r="G87" s="101"/>
    </row>
    <row r="88" spans="2:7" ht="12.75">
      <c r="B88" s="101"/>
      <c r="C88" s="101"/>
      <c r="D88" s="121"/>
      <c r="E88" s="121"/>
      <c r="F88" s="101"/>
      <c r="G88" s="101"/>
    </row>
    <row r="89" spans="2:7" ht="12.75">
      <c r="B89" s="101"/>
      <c r="C89" s="101"/>
      <c r="D89" s="121"/>
      <c r="E89" s="121"/>
      <c r="F89" s="101"/>
      <c r="G89" s="101"/>
    </row>
    <row r="90" spans="2:7" ht="12.75">
      <c r="B90" s="101"/>
      <c r="C90" s="101"/>
      <c r="D90" s="121"/>
      <c r="E90" s="121"/>
      <c r="F90" s="101"/>
      <c r="G90" s="101"/>
    </row>
    <row r="91" spans="2:7" ht="12.75">
      <c r="B91" s="101"/>
      <c r="C91" s="101"/>
      <c r="D91" s="121"/>
      <c r="E91" s="121"/>
      <c r="F91" s="101"/>
      <c r="G91" s="101"/>
    </row>
    <row r="92" spans="2:7" ht="12.75">
      <c r="B92" s="101"/>
      <c r="C92" s="101"/>
      <c r="D92" s="121"/>
      <c r="E92" s="121"/>
      <c r="F92" s="101"/>
      <c r="G92" s="101"/>
    </row>
    <row r="93" spans="2:7" ht="12.75">
      <c r="B93" s="101"/>
      <c r="C93" s="101"/>
      <c r="D93" s="121"/>
      <c r="E93" s="121"/>
      <c r="F93" s="101"/>
      <c r="G93" s="101"/>
    </row>
    <row r="94" spans="2:7" ht="12.75">
      <c r="B94" s="101"/>
      <c r="C94" s="101"/>
      <c r="D94" s="121"/>
      <c r="E94" s="121"/>
      <c r="F94" s="101"/>
      <c r="G94" s="101"/>
    </row>
    <row r="95" spans="2:7" ht="12.75">
      <c r="B95" s="101"/>
      <c r="C95" s="101"/>
      <c r="D95" s="121"/>
      <c r="E95" s="121"/>
      <c r="F95" s="101"/>
      <c r="G95" s="101"/>
    </row>
    <row r="96" spans="2:7" ht="12.75">
      <c r="B96" s="101"/>
      <c r="C96" s="101"/>
      <c r="D96" s="121"/>
      <c r="E96" s="121"/>
      <c r="F96" s="101"/>
      <c r="G96" s="101"/>
    </row>
    <row r="97" spans="2:7" ht="12.75">
      <c r="B97" s="101"/>
      <c r="C97" s="101"/>
      <c r="D97" s="121"/>
      <c r="E97" s="121"/>
      <c r="F97" s="101"/>
      <c r="G97" s="101"/>
    </row>
    <row r="98" spans="2:7" ht="12.75">
      <c r="B98" s="101"/>
      <c r="C98" s="101"/>
      <c r="D98" s="121"/>
      <c r="E98" s="121"/>
      <c r="F98" s="101"/>
      <c r="G98" s="101"/>
    </row>
    <row r="99" spans="2:7" ht="12.75">
      <c r="B99" s="101"/>
      <c r="C99" s="101"/>
      <c r="D99" s="121"/>
      <c r="E99" s="121"/>
      <c r="F99" s="101"/>
      <c r="G99" s="101"/>
    </row>
    <row r="100" spans="2:7" ht="12.75">
      <c r="B100" s="101"/>
      <c r="C100" s="101"/>
      <c r="D100" s="121"/>
      <c r="E100" s="121"/>
      <c r="F100" s="101"/>
      <c r="G100" s="101"/>
    </row>
    <row r="101" spans="2:7" ht="12.75">
      <c r="B101" s="101"/>
      <c r="C101" s="101"/>
      <c r="D101" s="121"/>
      <c r="E101" s="121"/>
      <c r="F101" s="101"/>
      <c r="G101" s="101"/>
    </row>
    <row r="102" spans="2:7" ht="12.75">
      <c r="B102" s="101"/>
      <c r="C102" s="101"/>
      <c r="D102" s="121"/>
      <c r="E102" s="121"/>
      <c r="F102" s="101"/>
      <c r="G102" s="101"/>
    </row>
    <row r="103" spans="2:7" ht="12.75">
      <c r="B103" s="101"/>
      <c r="C103" s="101"/>
      <c r="D103" s="121"/>
      <c r="E103" s="121"/>
      <c r="F103" s="101"/>
      <c r="G103" s="101"/>
    </row>
    <row r="104" spans="2:7" ht="12.75">
      <c r="B104" s="101"/>
      <c r="C104" s="101"/>
      <c r="D104" s="121"/>
      <c r="E104" s="121"/>
      <c r="F104" s="101"/>
      <c r="G104" s="101"/>
    </row>
    <row r="105" spans="2:7" ht="12.75">
      <c r="B105" s="101"/>
      <c r="C105" s="101"/>
      <c r="D105" s="121"/>
      <c r="E105" s="121"/>
      <c r="F105" s="101"/>
      <c r="G105" s="101"/>
    </row>
    <row r="106" spans="2:7" ht="12.75">
      <c r="B106" s="101"/>
      <c r="C106" s="101"/>
      <c r="D106" s="121"/>
      <c r="E106" s="121"/>
      <c r="F106" s="101"/>
      <c r="G106" s="101"/>
    </row>
    <row r="107" spans="2:7" ht="12.75">
      <c r="B107" s="101"/>
      <c r="C107" s="101"/>
      <c r="D107" s="121"/>
      <c r="E107" s="121"/>
      <c r="F107" s="101"/>
      <c r="G107" s="101"/>
    </row>
    <row r="108" spans="2:7" ht="12.75">
      <c r="B108" s="101"/>
      <c r="C108" s="101"/>
      <c r="D108" s="121"/>
      <c r="E108" s="121"/>
      <c r="F108" s="101"/>
      <c r="G108" s="101"/>
    </row>
    <row r="109" spans="2:7" ht="12.75">
      <c r="B109" s="101"/>
      <c r="C109" s="101"/>
      <c r="D109" s="121"/>
      <c r="E109" s="121"/>
      <c r="F109" s="101"/>
      <c r="G109" s="101"/>
    </row>
    <row r="110" spans="2:7" ht="12.75">
      <c r="B110" s="101"/>
      <c r="C110" s="101"/>
      <c r="D110" s="121"/>
      <c r="E110" s="121"/>
      <c r="F110" s="101"/>
      <c r="G110" s="101"/>
    </row>
    <row r="111" spans="2:7" ht="12.75">
      <c r="B111" s="101"/>
      <c r="C111" s="101"/>
      <c r="D111" s="121"/>
      <c r="E111" s="121"/>
      <c r="F111" s="101"/>
      <c r="G111" s="101"/>
    </row>
    <row r="112" spans="2:7" ht="12.75">
      <c r="B112" s="101"/>
      <c r="C112" s="101"/>
      <c r="D112" s="121"/>
      <c r="E112" s="121"/>
      <c r="F112" s="101"/>
      <c r="G112" s="101"/>
    </row>
    <row r="113" spans="2:7" ht="12.75">
      <c r="B113" s="101"/>
      <c r="C113" s="101"/>
      <c r="D113" s="121"/>
      <c r="E113" s="121"/>
      <c r="F113" s="101"/>
      <c r="G113" s="101"/>
    </row>
    <row r="114" spans="2:7" ht="12.75">
      <c r="B114" s="101"/>
      <c r="C114" s="101"/>
      <c r="D114" s="121"/>
      <c r="E114" s="121"/>
      <c r="F114" s="101"/>
      <c r="G114" s="101"/>
    </row>
    <row r="115" spans="2:7" ht="12.75">
      <c r="B115" s="101"/>
      <c r="C115" s="101"/>
      <c r="D115" s="121"/>
      <c r="E115" s="121"/>
      <c r="F115" s="101"/>
      <c r="G115" s="101"/>
    </row>
    <row r="116" spans="2:7" ht="12.75">
      <c r="B116" s="101"/>
      <c r="C116" s="101"/>
      <c r="D116" s="121"/>
      <c r="E116" s="121"/>
      <c r="F116" s="101"/>
      <c r="G116" s="101"/>
    </row>
    <row r="117" spans="2:7" ht="12.75">
      <c r="B117" s="101"/>
      <c r="C117" s="101"/>
      <c r="D117" s="121"/>
      <c r="E117" s="121"/>
      <c r="F117" s="101"/>
      <c r="G117" s="101"/>
    </row>
    <row r="118" spans="2:7" ht="12.75">
      <c r="B118" s="101"/>
      <c r="C118" s="101"/>
      <c r="D118" s="121"/>
      <c r="E118" s="121"/>
      <c r="F118" s="101"/>
      <c r="G118" s="101"/>
    </row>
    <row r="119" spans="2:7" ht="12.75">
      <c r="B119" s="101"/>
      <c r="C119" s="101"/>
      <c r="D119" s="121"/>
      <c r="E119" s="121"/>
      <c r="F119" s="101"/>
      <c r="G119" s="101"/>
    </row>
    <row r="120" spans="2:7" ht="12.75">
      <c r="B120" s="101"/>
      <c r="C120" s="101"/>
      <c r="D120" s="121"/>
      <c r="E120" s="121"/>
      <c r="F120" s="101"/>
      <c r="G120" s="101"/>
    </row>
    <row r="121" spans="2:7" ht="12.75">
      <c r="B121" s="101"/>
      <c r="C121" s="101"/>
      <c r="D121" s="121"/>
      <c r="E121" s="121"/>
      <c r="F121" s="101"/>
      <c r="G121" s="101"/>
    </row>
    <row r="122" spans="2:7" ht="12.75">
      <c r="B122" s="101"/>
      <c r="C122" s="101"/>
      <c r="D122" s="121"/>
      <c r="E122" s="121"/>
      <c r="F122" s="101"/>
      <c r="G122" s="101"/>
    </row>
    <row r="123" spans="2:7" ht="12.75">
      <c r="B123" s="101"/>
      <c r="C123" s="101"/>
      <c r="D123" s="121"/>
      <c r="E123" s="121"/>
      <c r="F123" s="101"/>
      <c r="G123" s="101"/>
    </row>
    <row r="124" spans="2:7" ht="12.75">
      <c r="B124" s="101"/>
      <c r="C124" s="101"/>
      <c r="D124" s="121"/>
      <c r="E124" s="121"/>
      <c r="F124" s="101"/>
      <c r="G124" s="101"/>
    </row>
    <row r="125" spans="2:7" ht="12.75">
      <c r="B125" s="101"/>
      <c r="C125" s="101"/>
      <c r="D125" s="121"/>
      <c r="E125" s="121"/>
      <c r="F125" s="101"/>
      <c r="G125" s="101"/>
    </row>
    <row r="126" spans="2:7" ht="12.75">
      <c r="B126" s="101"/>
      <c r="C126" s="101"/>
      <c r="D126" s="121"/>
      <c r="E126" s="121"/>
      <c r="F126" s="101"/>
      <c r="G126" s="101"/>
    </row>
    <row r="127" spans="2:7" ht="12.75">
      <c r="B127" s="101"/>
      <c r="C127" s="101"/>
      <c r="D127" s="121"/>
      <c r="E127" s="121"/>
      <c r="F127" s="101"/>
      <c r="G127" s="101"/>
    </row>
    <row r="128" spans="2:7" ht="12.75">
      <c r="B128" s="101"/>
      <c r="C128" s="101"/>
      <c r="D128" s="121"/>
      <c r="E128" s="121"/>
      <c r="F128" s="101"/>
      <c r="G128" s="101"/>
    </row>
    <row r="129" spans="2:7" ht="12.75">
      <c r="B129" s="101"/>
      <c r="C129" s="101"/>
      <c r="D129" s="121"/>
      <c r="E129" s="121"/>
      <c r="F129" s="101"/>
      <c r="G129" s="101"/>
    </row>
    <row r="130" spans="2:7" ht="12.75">
      <c r="B130" s="101"/>
      <c r="C130" s="101"/>
      <c r="D130" s="121"/>
      <c r="E130" s="121"/>
      <c r="F130" s="101"/>
      <c r="G130" s="101"/>
    </row>
    <row r="131" spans="2:7" ht="12.75">
      <c r="B131" s="101"/>
      <c r="C131" s="101"/>
      <c r="D131" s="121"/>
      <c r="E131" s="121"/>
      <c r="F131" s="101"/>
      <c r="G131" s="101"/>
    </row>
    <row r="132" spans="2:7" ht="12.75">
      <c r="B132" s="101"/>
      <c r="C132" s="101"/>
      <c r="D132" s="121"/>
      <c r="E132" s="121"/>
      <c r="F132" s="101"/>
      <c r="G132" s="101"/>
    </row>
    <row r="133" spans="2:7" ht="12.75">
      <c r="B133" s="101"/>
      <c r="C133" s="101"/>
      <c r="D133" s="121"/>
      <c r="E133" s="121"/>
      <c r="F133" s="101"/>
      <c r="G133" s="101"/>
    </row>
    <row r="134" spans="2:7" ht="12.75">
      <c r="B134" s="101"/>
      <c r="C134" s="101"/>
      <c r="D134" s="121"/>
      <c r="E134" s="121"/>
      <c r="F134" s="101"/>
      <c r="G134" s="101"/>
    </row>
    <row r="135" spans="2:7" ht="12.75">
      <c r="B135" s="101"/>
      <c r="C135" s="101"/>
      <c r="D135" s="121"/>
      <c r="E135" s="121"/>
      <c r="F135" s="101"/>
      <c r="G135" s="101"/>
    </row>
    <row r="136" spans="2:7" ht="12.75">
      <c r="B136" s="101"/>
      <c r="C136" s="101"/>
      <c r="D136" s="121"/>
      <c r="E136" s="121"/>
      <c r="F136" s="101"/>
      <c r="G136" s="101"/>
    </row>
    <row r="137" spans="2:7" ht="12.75">
      <c r="B137" s="101"/>
      <c r="C137" s="101"/>
      <c r="D137" s="121"/>
      <c r="E137" s="121"/>
      <c r="F137" s="101"/>
      <c r="G137" s="101"/>
    </row>
    <row r="138" spans="2:7" ht="12.75">
      <c r="B138" s="101"/>
      <c r="C138" s="101"/>
      <c r="D138" s="121"/>
      <c r="E138" s="121"/>
      <c r="F138" s="101"/>
      <c r="G138" s="101"/>
    </row>
    <row r="139" spans="2:7" ht="12.75">
      <c r="B139" s="101"/>
      <c r="C139" s="101"/>
      <c r="D139" s="121"/>
      <c r="E139" s="121"/>
      <c r="F139" s="101"/>
      <c r="G139" s="101"/>
    </row>
    <row r="140" spans="2:7" ht="12.75">
      <c r="B140" s="101"/>
      <c r="C140" s="101"/>
      <c r="D140" s="121"/>
      <c r="E140" s="121"/>
      <c r="F140" s="101"/>
      <c r="G140" s="101"/>
    </row>
    <row r="141" spans="2:7" ht="12.75">
      <c r="B141" s="101"/>
      <c r="C141" s="101"/>
      <c r="D141" s="121"/>
      <c r="E141" s="121"/>
      <c r="F141" s="101"/>
      <c r="G141" s="101"/>
    </row>
    <row r="142" spans="2:7" ht="12.75">
      <c r="B142" s="101"/>
      <c r="C142" s="101"/>
      <c r="D142" s="121"/>
      <c r="E142" s="121"/>
      <c r="F142" s="101"/>
      <c r="G142" s="101"/>
    </row>
    <row r="143" spans="2:7" ht="12.75">
      <c r="B143" s="101"/>
      <c r="C143" s="101"/>
      <c r="D143" s="121"/>
      <c r="E143" s="121"/>
      <c r="F143" s="101"/>
      <c r="G143" s="101"/>
    </row>
    <row r="144" spans="2:7" ht="12.75">
      <c r="B144" s="101"/>
      <c r="C144" s="101"/>
      <c r="D144" s="121"/>
      <c r="E144" s="121"/>
      <c r="F144" s="101"/>
      <c r="G144" s="101"/>
    </row>
    <row r="145" spans="2:7" ht="12.75">
      <c r="B145" s="101"/>
      <c r="C145" s="101"/>
      <c r="D145" s="121"/>
      <c r="E145" s="121"/>
      <c r="F145" s="101"/>
      <c r="G145" s="101"/>
    </row>
    <row r="146" spans="2:7" ht="12.75">
      <c r="B146" s="101"/>
      <c r="C146" s="101"/>
      <c r="D146" s="121"/>
      <c r="E146" s="121"/>
      <c r="F146" s="101"/>
      <c r="G146" s="101"/>
    </row>
    <row r="147" spans="2:7" ht="12.75">
      <c r="B147" s="101"/>
      <c r="C147" s="101"/>
      <c r="D147" s="121"/>
      <c r="E147" s="121"/>
      <c r="F147" s="101"/>
      <c r="G147" s="101"/>
    </row>
    <row r="148" spans="2:7" ht="12.75">
      <c r="B148" s="101"/>
      <c r="C148" s="101"/>
      <c r="D148" s="121"/>
      <c r="E148" s="121"/>
      <c r="F148" s="101"/>
      <c r="G148" s="101"/>
    </row>
    <row r="149" spans="2:7" ht="12.75">
      <c r="B149" s="101"/>
      <c r="C149" s="101"/>
      <c r="D149" s="121"/>
      <c r="E149" s="121"/>
      <c r="F149" s="101"/>
      <c r="G149" s="101"/>
    </row>
    <row r="150" spans="2:7" ht="12.75">
      <c r="B150" s="101"/>
      <c r="C150" s="101"/>
      <c r="D150" s="121"/>
      <c r="E150" s="121"/>
      <c r="F150" s="101"/>
      <c r="G150" s="101"/>
    </row>
    <row r="151" spans="2:7" ht="12.75">
      <c r="B151" s="101"/>
      <c r="C151" s="101"/>
      <c r="D151" s="121"/>
      <c r="E151" s="121"/>
      <c r="F151" s="101"/>
      <c r="G151" s="101"/>
    </row>
    <row r="152" spans="2:7" ht="12.75">
      <c r="B152" s="101"/>
      <c r="C152" s="101"/>
      <c r="D152" s="121"/>
      <c r="E152" s="121"/>
      <c r="F152" s="101"/>
      <c r="G152" s="101"/>
    </row>
    <row r="153" spans="2:7" ht="12.75">
      <c r="B153" s="101"/>
      <c r="C153" s="101"/>
      <c r="D153" s="121"/>
      <c r="E153" s="121"/>
      <c r="F153" s="101"/>
      <c r="G153" s="101"/>
    </row>
    <row r="154" spans="2:7" ht="12.75">
      <c r="B154" s="101"/>
      <c r="C154" s="101"/>
      <c r="D154" s="121"/>
      <c r="E154" s="121"/>
      <c r="F154" s="101"/>
      <c r="G154" s="101"/>
    </row>
    <row r="155" spans="2:7" ht="12.75">
      <c r="B155" s="101"/>
      <c r="C155" s="101"/>
      <c r="D155" s="121"/>
      <c r="E155" s="121"/>
      <c r="F155" s="101"/>
      <c r="G155" s="101"/>
    </row>
    <row r="156" spans="2:7" ht="12.75">
      <c r="B156" s="101"/>
      <c r="C156" s="101"/>
      <c r="D156" s="121"/>
      <c r="E156" s="121"/>
      <c r="F156" s="101"/>
      <c r="G156" s="101"/>
    </row>
    <row r="157" spans="2:7" ht="12.75">
      <c r="B157" s="101"/>
      <c r="C157" s="101"/>
      <c r="D157" s="121"/>
      <c r="E157" s="121"/>
      <c r="F157" s="101"/>
      <c r="G157" s="101"/>
    </row>
    <row r="158" spans="2:7" ht="12.75">
      <c r="B158" s="101"/>
      <c r="C158" s="101"/>
      <c r="D158" s="121"/>
      <c r="E158" s="121"/>
      <c r="F158" s="101"/>
      <c r="G158" s="101"/>
    </row>
    <row r="159" spans="2:7" ht="12.75">
      <c r="B159" s="101"/>
      <c r="C159" s="101"/>
      <c r="D159" s="121"/>
      <c r="E159" s="121"/>
      <c r="F159" s="101"/>
      <c r="G159" s="101"/>
    </row>
    <row r="160" spans="2:7" ht="12.75">
      <c r="B160" s="101"/>
      <c r="C160" s="101"/>
      <c r="D160" s="121"/>
      <c r="E160" s="121"/>
      <c r="F160" s="101"/>
      <c r="G160" s="101"/>
    </row>
    <row r="161" spans="2:7" ht="12.75">
      <c r="B161" s="101"/>
      <c r="C161" s="101"/>
      <c r="D161" s="121"/>
      <c r="E161" s="121"/>
      <c r="F161" s="101"/>
      <c r="G161" s="101"/>
    </row>
    <row r="162" spans="2:7" ht="12.75">
      <c r="B162" s="101"/>
      <c r="C162" s="101"/>
      <c r="D162" s="121"/>
      <c r="E162" s="121"/>
      <c r="F162" s="101"/>
      <c r="G162" s="101"/>
    </row>
    <row r="163" spans="2:7" ht="12.75">
      <c r="B163" s="101"/>
      <c r="C163" s="101"/>
      <c r="D163" s="121"/>
      <c r="E163" s="121"/>
      <c r="F163" s="101"/>
      <c r="G163" s="101"/>
    </row>
    <row r="164" spans="2:7" ht="12.75">
      <c r="B164" s="101"/>
      <c r="C164" s="101"/>
      <c r="D164" s="121"/>
      <c r="E164" s="121"/>
      <c r="F164" s="101"/>
      <c r="G164" s="101"/>
    </row>
    <row r="165" spans="2:7" ht="12.75">
      <c r="B165" s="101"/>
      <c r="C165" s="101"/>
      <c r="D165" s="121"/>
      <c r="E165" s="121"/>
      <c r="F165" s="101"/>
      <c r="G165" s="101"/>
    </row>
    <row r="166" spans="2:7" ht="12.75">
      <c r="B166" s="101"/>
      <c r="C166" s="101"/>
      <c r="D166" s="121"/>
      <c r="E166" s="121"/>
      <c r="F166" s="101"/>
      <c r="G166" s="101"/>
    </row>
    <row r="167" spans="2:7" ht="12.75">
      <c r="B167" s="101"/>
      <c r="C167" s="101"/>
      <c r="D167" s="121"/>
      <c r="E167" s="121"/>
      <c r="F167" s="101"/>
      <c r="G167" s="101"/>
    </row>
    <row r="168" spans="2:7" ht="12.75">
      <c r="B168" s="101"/>
      <c r="C168" s="101"/>
      <c r="D168" s="121"/>
      <c r="E168" s="121"/>
      <c r="F168" s="101"/>
      <c r="G168" s="101"/>
    </row>
    <row r="169" spans="2:7" ht="12.75">
      <c r="B169" s="101"/>
      <c r="C169" s="101"/>
      <c r="D169" s="121"/>
      <c r="E169" s="121"/>
      <c r="F169" s="101"/>
      <c r="G169" s="101"/>
    </row>
    <row r="170" spans="2:7" ht="12.75">
      <c r="B170" s="101"/>
      <c r="C170" s="101"/>
      <c r="D170" s="121"/>
      <c r="E170" s="121"/>
      <c r="F170" s="101"/>
      <c r="G170" s="101"/>
    </row>
    <row r="171" spans="2:7" ht="12.75">
      <c r="B171" s="101"/>
      <c r="C171" s="101"/>
      <c r="D171" s="121"/>
      <c r="E171" s="121"/>
      <c r="F171" s="101"/>
      <c r="G171" s="101"/>
    </row>
    <row r="172" spans="2:7" ht="12.75">
      <c r="B172" s="101"/>
      <c r="C172" s="101"/>
      <c r="D172" s="121"/>
      <c r="E172" s="121"/>
      <c r="F172" s="101"/>
      <c r="G172" s="101"/>
    </row>
    <row r="173" spans="2:7" ht="12.75">
      <c r="B173" s="101"/>
      <c r="C173" s="101"/>
      <c r="D173" s="121"/>
      <c r="E173" s="121"/>
      <c r="F173" s="101"/>
      <c r="G173" s="101"/>
    </row>
    <row r="174" spans="2:7" ht="12.75">
      <c r="B174" s="101"/>
      <c r="C174" s="101"/>
      <c r="D174" s="121"/>
      <c r="E174" s="121"/>
      <c r="F174" s="101"/>
      <c r="G174" s="101"/>
    </row>
    <row r="175" spans="2:7" ht="12.75">
      <c r="B175" s="101"/>
      <c r="C175" s="101"/>
      <c r="D175" s="121"/>
      <c r="E175" s="121"/>
      <c r="F175" s="101"/>
      <c r="G175" s="101"/>
    </row>
    <row r="176" spans="2:7" ht="12.75">
      <c r="B176" s="101"/>
      <c r="C176" s="101"/>
      <c r="D176" s="121"/>
      <c r="E176" s="121"/>
      <c r="F176" s="101"/>
      <c r="G176" s="101"/>
    </row>
    <row r="177" spans="2:7" ht="12.75">
      <c r="B177" s="101"/>
      <c r="C177" s="101"/>
      <c r="D177" s="121"/>
      <c r="E177" s="121"/>
      <c r="F177" s="101"/>
      <c r="G177" s="101"/>
    </row>
    <row r="178" spans="2:7" ht="12.75">
      <c r="B178" s="101"/>
      <c r="C178" s="101"/>
      <c r="D178" s="121"/>
      <c r="E178" s="121"/>
      <c r="F178" s="101"/>
      <c r="G178" s="101"/>
    </row>
    <row r="179" spans="2:7" ht="12.75">
      <c r="B179" s="101"/>
      <c r="C179" s="101"/>
      <c r="D179" s="121"/>
      <c r="E179" s="121"/>
      <c r="F179" s="101"/>
      <c r="G179" s="101"/>
    </row>
    <row r="180" spans="2:7" ht="12.75">
      <c r="B180" s="101"/>
      <c r="C180" s="101"/>
      <c r="D180" s="121"/>
      <c r="E180" s="121"/>
      <c r="F180" s="101"/>
      <c r="G180" s="101"/>
    </row>
    <row r="181" spans="2:7" ht="12.75">
      <c r="B181" s="101"/>
      <c r="C181" s="101"/>
      <c r="D181" s="121"/>
      <c r="E181" s="121"/>
      <c r="F181" s="101"/>
      <c r="G181" s="101"/>
    </row>
    <row r="182" spans="2:7" ht="12.75">
      <c r="B182" s="101"/>
      <c r="C182" s="101"/>
      <c r="D182" s="121"/>
      <c r="E182" s="121"/>
      <c r="F182" s="101"/>
      <c r="G182" s="101"/>
    </row>
    <row r="183" spans="2:7" ht="12.75">
      <c r="B183" s="101"/>
      <c r="C183" s="101"/>
      <c r="D183" s="121"/>
      <c r="E183" s="121"/>
      <c r="F183" s="101"/>
      <c r="G183" s="101"/>
    </row>
    <row r="184" spans="2:7" ht="12.75">
      <c r="B184" s="101"/>
      <c r="C184" s="101"/>
      <c r="D184" s="121"/>
      <c r="E184" s="121"/>
      <c r="F184" s="101"/>
      <c r="G184" s="101"/>
    </row>
    <row r="185" spans="2:7" ht="12.75">
      <c r="B185" s="101"/>
      <c r="C185" s="101"/>
      <c r="D185" s="121"/>
      <c r="E185" s="121"/>
      <c r="F185" s="101"/>
      <c r="G185" s="101"/>
    </row>
    <row r="186" spans="2:7" ht="12.75">
      <c r="B186" s="101"/>
      <c r="C186" s="101"/>
      <c r="D186" s="121"/>
      <c r="E186" s="121"/>
      <c r="F186" s="101"/>
      <c r="G186" s="101"/>
    </row>
    <row r="187" spans="2:7" ht="12.75">
      <c r="B187" s="101"/>
      <c r="C187" s="101"/>
      <c r="D187" s="121"/>
      <c r="E187" s="121"/>
      <c r="F187" s="101"/>
      <c r="G187" s="101"/>
    </row>
    <row r="188" spans="2:7" ht="12.75">
      <c r="B188" s="101"/>
      <c r="C188" s="101"/>
      <c r="D188" s="121"/>
      <c r="E188" s="121"/>
      <c r="F188" s="101"/>
      <c r="G188" s="101"/>
    </row>
    <row r="189" spans="2:7" ht="12.75">
      <c r="B189" s="101"/>
      <c r="C189" s="101"/>
      <c r="D189" s="121"/>
      <c r="E189" s="121"/>
      <c r="F189" s="101"/>
      <c r="G189" s="101"/>
    </row>
    <row r="190" spans="2:7" ht="12.75">
      <c r="B190" s="101"/>
      <c r="C190" s="101"/>
      <c r="D190" s="121"/>
      <c r="E190" s="121"/>
      <c r="F190" s="101"/>
      <c r="G190" s="101"/>
    </row>
    <row r="191" spans="2:7" ht="12.75">
      <c r="B191" s="101"/>
      <c r="C191" s="101"/>
      <c r="D191" s="121"/>
      <c r="E191" s="121"/>
      <c r="F191" s="101"/>
      <c r="G191" s="101"/>
    </row>
    <row r="192" spans="2:7" ht="12.75">
      <c r="B192" s="101"/>
      <c r="C192" s="101"/>
      <c r="D192" s="121"/>
      <c r="E192" s="121"/>
      <c r="F192" s="101"/>
      <c r="G192" s="101"/>
    </row>
    <row r="193" spans="2:7" ht="12.75">
      <c r="B193" s="101"/>
      <c r="C193" s="101"/>
      <c r="D193" s="121"/>
      <c r="E193" s="121"/>
      <c r="F193" s="101"/>
      <c r="G193" s="101"/>
    </row>
    <row r="194" spans="2:7" ht="12.75">
      <c r="B194" s="101"/>
      <c r="C194" s="101"/>
      <c r="D194" s="121"/>
      <c r="E194" s="121"/>
      <c r="F194" s="101"/>
      <c r="G194" s="101"/>
    </row>
    <row r="195" spans="2:7" ht="12.75">
      <c r="B195" s="101"/>
      <c r="C195" s="101"/>
      <c r="D195" s="121"/>
      <c r="E195" s="121"/>
      <c r="F195" s="101"/>
      <c r="G195" s="101"/>
    </row>
    <row r="196" spans="2:7" ht="12.75">
      <c r="B196" s="101"/>
      <c r="C196" s="101"/>
      <c r="D196" s="121"/>
      <c r="E196" s="121"/>
      <c r="F196" s="101"/>
      <c r="G196" s="101"/>
    </row>
    <row r="197" spans="2:7" ht="12.75">
      <c r="B197" s="101"/>
      <c r="C197" s="101"/>
      <c r="D197" s="121"/>
      <c r="E197" s="121"/>
      <c r="F197" s="101"/>
      <c r="G197" s="101"/>
    </row>
  </sheetData>
  <mergeCells count="13">
    <mergeCell ref="G4:N4"/>
    <mergeCell ref="B6:D6"/>
    <mergeCell ref="D7:E7"/>
    <mergeCell ref="B11:D11"/>
    <mergeCell ref="D12:E12"/>
    <mergeCell ref="B16:D16"/>
    <mergeCell ref="D17:E17"/>
    <mergeCell ref="B21:D21"/>
    <mergeCell ref="D32:E32"/>
    <mergeCell ref="D22:E22"/>
    <mergeCell ref="B26:D26"/>
    <mergeCell ref="D27:E27"/>
    <mergeCell ref="B31:D31"/>
  </mergeCells>
  <printOptions/>
  <pageMargins left="0.75" right="0.75" top="1" bottom="1" header="0.5" footer="0.5"/>
  <pageSetup orientation="portrait" paperSize="9"/>
  <drawing r:id="rId3"/>
  <legacyDrawing r:id="rId2"/>
  <oleObjects>
    <oleObject progId="MSPhotoEd.3" shapeId="60897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A117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140625" style="7" customWidth="1"/>
    <col min="2" max="2" width="27.57421875" style="0" customWidth="1"/>
    <col min="3" max="3" width="27.28125" style="0" customWidth="1"/>
    <col min="4" max="5" width="4.7109375" style="55" customWidth="1"/>
    <col min="6" max="6" width="2.421875" style="7" customWidth="1"/>
    <col min="7" max="7" width="23.00390625" style="7" bestFit="1" customWidth="1"/>
    <col min="8" max="14" width="5.7109375" style="7" customWidth="1"/>
    <col min="15" max="15" width="1.1484375" style="7" customWidth="1"/>
    <col min="16" max="30" width="9.140625" style="7" customWidth="1"/>
  </cols>
  <sheetData>
    <row r="1" spans="4:5" s="7" customFormat="1" ht="12.75">
      <c r="D1" s="94"/>
      <c r="E1" s="94"/>
    </row>
    <row r="2" spans="4:5" s="7" customFormat="1" ht="13.5" thickBot="1">
      <c r="D2" s="94"/>
      <c r="E2" s="94"/>
    </row>
    <row r="3" spans="2:53" ht="12.75">
      <c r="B3" s="36"/>
      <c r="C3" s="36"/>
      <c r="D3" s="49"/>
      <c r="E3" s="49"/>
      <c r="F3" s="9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14" ht="15">
      <c r="B4" s="39"/>
      <c r="C4" s="39"/>
      <c r="D4" s="50"/>
      <c r="E4" s="50"/>
      <c r="F4" s="95"/>
      <c r="G4" s="137"/>
      <c r="H4" s="137"/>
      <c r="I4" s="137"/>
      <c r="J4" s="137"/>
      <c r="K4" s="137"/>
      <c r="L4" s="137"/>
      <c r="M4" s="137"/>
      <c r="N4" s="137"/>
    </row>
    <row r="5" spans="2:14" ht="13.5" thickBot="1">
      <c r="B5" s="39"/>
      <c r="C5" s="39"/>
      <c r="D5" s="50"/>
      <c r="E5" s="50"/>
      <c r="F5" s="95"/>
      <c r="G5" s="96"/>
      <c r="H5" s="97"/>
      <c r="I5" s="97"/>
      <c r="J5" s="97"/>
      <c r="K5" s="97"/>
      <c r="L5" s="97"/>
      <c r="M5" s="97"/>
      <c r="N5" s="97"/>
    </row>
    <row r="6" spans="2:14" ht="15">
      <c r="B6" s="136" t="s">
        <v>129</v>
      </c>
      <c r="C6" s="136"/>
      <c r="D6" s="136"/>
      <c r="E6" s="101"/>
      <c r="F6" s="95"/>
      <c r="G6" s="105" t="s">
        <v>101</v>
      </c>
      <c r="H6" s="106"/>
      <c r="I6" s="106"/>
      <c r="J6" s="106"/>
      <c r="K6" s="106"/>
      <c r="L6" s="106"/>
      <c r="M6" s="106"/>
      <c r="N6" s="107"/>
    </row>
    <row r="7" spans="2:20" ht="13.5">
      <c r="B7" s="41" t="s">
        <v>67</v>
      </c>
      <c r="C7" s="41" t="s">
        <v>68</v>
      </c>
      <c r="D7" s="134" t="s">
        <v>71</v>
      </c>
      <c r="E7" s="135"/>
      <c r="F7" s="95"/>
      <c r="G7" s="108" t="s">
        <v>54</v>
      </c>
      <c r="H7" s="109" t="s">
        <v>55</v>
      </c>
      <c r="I7" s="109" t="s">
        <v>56</v>
      </c>
      <c r="J7" s="109" t="s">
        <v>57</v>
      </c>
      <c r="K7" s="109" t="s">
        <v>58</v>
      </c>
      <c r="L7" s="109" t="s">
        <v>59</v>
      </c>
      <c r="M7" s="109" t="s">
        <v>60</v>
      </c>
      <c r="N7" s="110" t="s">
        <v>61</v>
      </c>
      <c r="R7" s="98" t="s">
        <v>102</v>
      </c>
      <c r="S7" s="98" t="s">
        <v>103</v>
      </c>
      <c r="T7" s="98" t="s">
        <v>104</v>
      </c>
    </row>
    <row r="8" spans="2:20" ht="12.75">
      <c r="B8" s="99" t="str">
        <f>Sorteggi!C31</f>
        <v>REAL BRINDISI (Rosato)</v>
      </c>
      <c r="C8" s="99" t="str">
        <f>Sorteggi!C33</f>
        <v>BRUSSELS (Anibaldi)</v>
      </c>
      <c r="D8" s="115">
        <v>2</v>
      </c>
      <c r="E8" s="115">
        <v>1</v>
      </c>
      <c r="F8" s="95"/>
      <c r="G8" s="118" t="str">
        <f>Sorteggi!C31</f>
        <v>REAL BRINDISI (Rosato)</v>
      </c>
      <c r="H8" s="57">
        <v>6</v>
      </c>
      <c r="I8" s="56">
        <v>2</v>
      </c>
      <c r="J8" s="56">
        <v>2</v>
      </c>
      <c r="K8" s="56">
        <v>0</v>
      </c>
      <c r="L8" s="56">
        <v>0</v>
      </c>
      <c r="M8" s="56">
        <v>5</v>
      </c>
      <c r="N8" s="111">
        <v>1</v>
      </c>
      <c r="Q8">
        <f>IF(D8&gt;E8,1,IF(D8=E8,2,3))</f>
        <v>1</v>
      </c>
      <c r="R8">
        <f>COUNTIF(Q8,"1")</f>
        <v>1</v>
      </c>
      <c r="S8">
        <f>COUNTIF(Q8,"2")</f>
        <v>0</v>
      </c>
      <c r="T8">
        <f>COUNTIF(Q8,"3")</f>
        <v>0</v>
      </c>
    </row>
    <row r="9" spans="2:20" ht="12.75">
      <c r="B9" s="100" t="str">
        <f>Sorteggi!C35</f>
        <v>GLADIATORI (Cortella)</v>
      </c>
      <c r="C9" s="100" t="str">
        <f>Sorteggi!C37</f>
        <v>CAIPIRINHA (Capanni/Principali)</v>
      </c>
      <c r="D9" s="116">
        <v>1</v>
      </c>
      <c r="E9" s="116">
        <v>2</v>
      </c>
      <c r="F9" s="95"/>
      <c r="G9" s="118" t="str">
        <f>Sorteggi!C37</f>
        <v>CAIPIRINHA (Capanni/Principali)</v>
      </c>
      <c r="H9" s="57">
        <v>3</v>
      </c>
      <c r="I9" s="56">
        <v>2</v>
      </c>
      <c r="J9" s="56">
        <v>1</v>
      </c>
      <c r="K9" s="56">
        <v>0</v>
      </c>
      <c r="L9" s="56">
        <v>1</v>
      </c>
      <c r="M9" s="56">
        <v>2</v>
      </c>
      <c r="N9" s="111">
        <v>4</v>
      </c>
      <c r="Q9">
        <f>IF(D9&gt;E9,1,IF(D9=E9,2,3))</f>
        <v>3</v>
      </c>
      <c r="R9">
        <f>COUNTIF(Q9,"1")</f>
        <v>0</v>
      </c>
      <c r="S9">
        <f>COUNTIF(Q9,"2")</f>
        <v>0</v>
      </c>
      <c r="T9">
        <f>COUNTIF(Q9,"3")</f>
        <v>1</v>
      </c>
    </row>
    <row r="10" spans="1:30" s="6" customFormat="1" ht="12.75">
      <c r="A10" s="7"/>
      <c r="B10" s="19"/>
      <c r="C10" s="19"/>
      <c r="D10" s="51"/>
      <c r="E10" s="51"/>
      <c r="F10" s="95"/>
      <c r="G10" s="118" t="str">
        <f>Sorteggi!C33</f>
        <v>BRUSSELS (Anibaldi)</v>
      </c>
      <c r="H10" s="57">
        <v>3</v>
      </c>
      <c r="I10" s="56">
        <v>2</v>
      </c>
      <c r="J10" s="56">
        <v>1</v>
      </c>
      <c r="K10" s="56">
        <v>0</v>
      </c>
      <c r="L10" s="56">
        <v>1</v>
      </c>
      <c r="M10" s="56">
        <v>5</v>
      </c>
      <c r="N10" s="111">
        <v>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14" ht="13.5" thickBot="1">
      <c r="B11" s="136" t="s">
        <v>130</v>
      </c>
      <c r="C11" s="136"/>
      <c r="D11" s="136"/>
      <c r="E11" s="101"/>
      <c r="F11" s="95"/>
      <c r="G11" s="119" t="str">
        <f>Sorteggi!C35</f>
        <v>GLADIATORI (Cortella)</v>
      </c>
      <c r="H11" s="112">
        <v>0</v>
      </c>
      <c r="I11" s="113">
        <v>2</v>
      </c>
      <c r="J11" s="113">
        <v>0</v>
      </c>
      <c r="K11" s="113">
        <v>0</v>
      </c>
      <c r="L11" s="113">
        <v>2</v>
      </c>
      <c r="M11" s="113">
        <v>2</v>
      </c>
      <c r="N11" s="114">
        <v>6</v>
      </c>
    </row>
    <row r="12" spans="2:6" ht="13.5">
      <c r="B12" s="41" t="s">
        <v>67</v>
      </c>
      <c r="C12" s="41" t="s">
        <v>68</v>
      </c>
      <c r="D12" s="134" t="s">
        <v>71</v>
      </c>
      <c r="E12" s="135"/>
      <c r="F12" s="95"/>
    </row>
    <row r="13" spans="2:20" ht="12.75">
      <c r="B13" s="99" t="str">
        <f>Sorteggi!C37</f>
        <v>CAIPIRINHA (Capanni/Principali)</v>
      </c>
      <c r="C13" s="99" t="str">
        <f>Sorteggi!C31</f>
        <v>REAL BRINDISI (Rosato)</v>
      </c>
      <c r="D13" s="115">
        <v>0</v>
      </c>
      <c r="E13" s="115">
        <v>3</v>
      </c>
      <c r="F13" s="95"/>
      <c r="G13" s="102"/>
      <c r="H13" s="97"/>
      <c r="I13" s="103"/>
      <c r="J13" s="103"/>
      <c r="K13" s="103"/>
      <c r="L13" s="103"/>
      <c r="M13" s="103"/>
      <c r="N13" s="103"/>
      <c r="Q13">
        <f>IF(D13&gt;E13,1,IF(D13=E13,2,3))</f>
        <v>3</v>
      </c>
      <c r="R13">
        <f>COUNTIF(Q13,"1")</f>
        <v>0</v>
      </c>
      <c r="S13">
        <f>COUNTIF(Q13,"2")</f>
        <v>0</v>
      </c>
      <c r="T13">
        <f>COUNTIF(Q13,"3")</f>
        <v>1</v>
      </c>
    </row>
    <row r="14" spans="2:20" ht="12.75">
      <c r="B14" s="100" t="str">
        <f>Sorteggi!C33</f>
        <v>BRUSSELS (Anibaldi)</v>
      </c>
      <c r="C14" s="100" t="str">
        <f>Sorteggi!C35</f>
        <v>GLADIATORI (Cortella)</v>
      </c>
      <c r="D14" s="116">
        <v>4</v>
      </c>
      <c r="E14" s="116">
        <v>1</v>
      </c>
      <c r="F14" s="95"/>
      <c r="G14" s="102"/>
      <c r="H14" s="97"/>
      <c r="I14" s="103"/>
      <c r="J14" s="103"/>
      <c r="K14" s="103"/>
      <c r="L14" s="103"/>
      <c r="M14" s="103"/>
      <c r="N14" s="103"/>
      <c r="Q14">
        <f>IF(D14&gt;E14,1,IF(D14=E14,2,3))</f>
        <v>1</v>
      </c>
      <c r="R14">
        <f>COUNTIF(Q14,"1")</f>
        <v>1</v>
      </c>
      <c r="S14">
        <f>COUNTIF(Q14,"2")</f>
        <v>0</v>
      </c>
      <c r="T14">
        <f>COUNTIF(Q14,"3")</f>
        <v>0</v>
      </c>
    </row>
    <row r="15" spans="1:30" s="6" customFormat="1" ht="12.75">
      <c r="A15" s="7"/>
      <c r="B15" s="19"/>
      <c r="C15" s="19"/>
      <c r="D15" s="51"/>
      <c r="E15" s="5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14" ht="12.75">
      <c r="B16" s="136" t="s">
        <v>131</v>
      </c>
      <c r="C16" s="136"/>
      <c r="D16" s="136"/>
      <c r="E16" s="101"/>
      <c r="F16" s="95"/>
      <c r="G16" s="23"/>
      <c r="H16" s="23"/>
      <c r="I16" s="23"/>
      <c r="J16" s="23"/>
      <c r="K16" s="23"/>
      <c r="L16" s="23"/>
      <c r="M16" s="23"/>
      <c r="N16" s="23"/>
    </row>
    <row r="17" spans="2:14" ht="13.5">
      <c r="B17" s="41" t="s">
        <v>67</v>
      </c>
      <c r="C17" s="41" t="s">
        <v>68</v>
      </c>
      <c r="D17" s="134" t="s">
        <v>71</v>
      </c>
      <c r="E17" s="135"/>
      <c r="F17" s="95"/>
      <c r="G17" s="96"/>
      <c r="H17" s="97"/>
      <c r="I17" s="97"/>
      <c r="J17" s="97"/>
      <c r="K17" s="97"/>
      <c r="L17" s="97"/>
      <c r="M17" s="97"/>
      <c r="N17" s="97"/>
    </row>
    <row r="18" spans="2:20" ht="12.75">
      <c r="B18" s="99" t="str">
        <f>Sorteggi!C33</f>
        <v>BRUSSELS (Anibaldi)</v>
      </c>
      <c r="C18" s="99" t="str">
        <f>Sorteggi!C37</f>
        <v>CAIPIRINHA (Capanni/Principali)</v>
      </c>
      <c r="D18" s="115">
        <v>0</v>
      </c>
      <c r="E18" s="115">
        <v>0</v>
      </c>
      <c r="F18" s="95"/>
      <c r="G18" s="104"/>
      <c r="H18" s="97"/>
      <c r="I18" s="103"/>
      <c r="J18" s="103"/>
      <c r="K18" s="103"/>
      <c r="L18" s="103"/>
      <c r="M18" s="103"/>
      <c r="N18" s="103"/>
      <c r="Q18">
        <f>IF(D18&gt;E18,1,IF(D18=E18,2,3))</f>
        <v>2</v>
      </c>
      <c r="R18">
        <f>COUNTIF(Q18,"1")</f>
        <v>0</v>
      </c>
      <c r="S18">
        <f>COUNTIF(Q18,"2")</f>
        <v>1</v>
      </c>
      <c r="T18">
        <f>COUNTIF(Q18,"3")</f>
        <v>0</v>
      </c>
    </row>
    <row r="19" spans="2:20" ht="12.75">
      <c r="B19" s="100" t="str">
        <f>Sorteggi!C31</f>
        <v>REAL BRINDISI (Rosato)</v>
      </c>
      <c r="C19" s="100" t="str">
        <f>Sorteggi!C35</f>
        <v>GLADIATORI (Cortella)</v>
      </c>
      <c r="D19" s="116">
        <v>0</v>
      </c>
      <c r="E19" s="116">
        <v>0</v>
      </c>
      <c r="F19" s="95"/>
      <c r="G19" s="102"/>
      <c r="H19" s="97"/>
      <c r="I19" s="103"/>
      <c r="J19" s="103"/>
      <c r="K19" s="103"/>
      <c r="L19" s="103"/>
      <c r="M19" s="103"/>
      <c r="N19" s="103"/>
      <c r="Q19">
        <f>IF(D19&gt;E19,1,IF(D19=E19,2,3))</f>
        <v>2</v>
      </c>
      <c r="R19">
        <f>COUNTIF(Q19,"1")</f>
        <v>0</v>
      </c>
      <c r="S19">
        <f>COUNTIF(Q19,"2")</f>
        <v>1</v>
      </c>
      <c r="T19">
        <f>COUNTIF(Q19,"3")</f>
        <v>0</v>
      </c>
    </row>
    <row r="20" spans="1:30" s="6" customFormat="1" ht="12.75">
      <c r="A20" s="7"/>
      <c r="B20" s="19"/>
      <c r="C20" s="19"/>
      <c r="D20" s="51"/>
      <c r="E20" s="51"/>
      <c r="F20" s="95"/>
      <c r="G20" s="102"/>
      <c r="H20" s="97"/>
      <c r="I20" s="103"/>
      <c r="J20" s="103"/>
      <c r="K20" s="103"/>
      <c r="L20" s="103"/>
      <c r="M20" s="103"/>
      <c r="N20" s="10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5" ht="12.75">
      <c r="B21" s="136" t="s">
        <v>132</v>
      </c>
      <c r="C21" s="136"/>
      <c r="D21" s="136"/>
      <c r="E21" s="101"/>
    </row>
    <row r="22" spans="2:5" ht="13.5">
      <c r="B22" s="41" t="s">
        <v>67</v>
      </c>
      <c r="C22" s="41" t="s">
        <v>68</v>
      </c>
      <c r="D22" s="134" t="s">
        <v>71</v>
      </c>
      <c r="E22" s="135"/>
    </row>
    <row r="23" spans="2:20" ht="12.75">
      <c r="B23" s="99" t="str">
        <f>Sorteggi!C35</f>
        <v>GLADIATORI (Cortella)</v>
      </c>
      <c r="C23" s="99" t="str">
        <f>Sorteggi!C31</f>
        <v>REAL BRINDISI (Rosato)</v>
      </c>
      <c r="D23" s="115">
        <v>0</v>
      </c>
      <c r="E23" s="115">
        <v>0</v>
      </c>
      <c r="Q23">
        <f>IF(D23&gt;E23,1,IF(D23=E23,2,3))</f>
        <v>2</v>
      </c>
      <c r="R23">
        <f>COUNTIF(Q23,"1")</f>
        <v>0</v>
      </c>
      <c r="S23">
        <f>COUNTIF(Q23,"2")</f>
        <v>1</v>
      </c>
      <c r="T23">
        <f>COUNTIF(Q23,"3")</f>
        <v>0</v>
      </c>
    </row>
    <row r="24" spans="2:20" ht="12.75">
      <c r="B24" s="100" t="str">
        <f>Sorteggi!C37</f>
        <v>CAIPIRINHA (Capanni/Principali)</v>
      </c>
      <c r="C24" s="100" t="str">
        <f>Sorteggi!C33</f>
        <v>BRUSSELS (Anibaldi)</v>
      </c>
      <c r="D24" s="116">
        <v>0</v>
      </c>
      <c r="E24" s="116">
        <v>0</v>
      </c>
      <c r="Q24">
        <f>IF(D24&gt;E24,1,IF(D24=E24,2,3))</f>
        <v>2</v>
      </c>
      <c r="R24">
        <f>COUNTIF(Q24,"1")</f>
        <v>0</v>
      </c>
      <c r="S24">
        <f>COUNTIF(Q24,"2")</f>
        <v>1</v>
      </c>
      <c r="T24">
        <f>COUNTIF(Q24,"3")</f>
        <v>0</v>
      </c>
    </row>
    <row r="25" spans="1:30" s="6" customFormat="1" ht="12.75">
      <c r="A25" s="7"/>
      <c r="B25" s="19"/>
      <c r="C25" s="19"/>
      <c r="D25" s="51"/>
      <c r="E25" s="5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2:5" ht="12.75">
      <c r="B26" s="136" t="s">
        <v>133</v>
      </c>
      <c r="C26" s="136"/>
      <c r="D26" s="136"/>
      <c r="E26" s="101"/>
    </row>
    <row r="27" spans="2:5" ht="13.5">
      <c r="B27" s="41" t="s">
        <v>67</v>
      </c>
      <c r="C27" s="41" t="s">
        <v>68</v>
      </c>
      <c r="D27" s="134" t="s">
        <v>71</v>
      </c>
      <c r="E27" s="135"/>
    </row>
    <row r="28" spans="2:20" ht="12.75">
      <c r="B28" s="99" t="str">
        <f>Sorteggi!C33</f>
        <v>BRUSSELS (Anibaldi)</v>
      </c>
      <c r="C28" s="99" t="str">
        <f>Sorteggi!C31</f>
        <v>REAL BRINDISI (Rosato)</v>
      </c>
      <c r="D28" s="115">
        <v>0</v>
      </c>
      <c r="E28" s="115">
        <v>0</v>
      </c>
      <c r="Q28">
        <f>IF(D28&gt;E28,1,IF(D28=E28,2,3))</f>
        <v>2</v>
      </c>
      <c r="R28">
        <f>COUNTIF(Q28,"1")</f>
        <v>0</v>
      </c>
      <c r="S28">
        <f>COUNTIF(Q28,"2")</f>
        <v>1</v>
      </c>
      <c r="T28">
        <f>COUNTIF(Q28,"3")</f>
        <v>0</v>
      </c>
    </row>
    <row r="29" spans="2:20" ht="12.75">
      <c r="B29" s="100" t="str">
        <f>Sorteggi!C37</f>
        <v>CAIPIRINHA (Capanni/Principali)</v>
      </c>
      <c r="C29" s="100" t="str">
        <f>Sorteggi!C35</f>
        <v>GLADIATORI (Cortella)</v>
      </c>
      <c r="D29" s="116">
        <v>0</v>
      </c>
      <c r="E29" s="116">
        <v>0</v>
      </c>
      <c r="Q29">
        <f>IF(D29&gt;E29,1,IF(D29=E29,2,3))</f>
        <v>2</v>
      </c>
      <c r="R29">
        <f>COUNTIF(Q29,"1")</f>
        <v>0</v>
      </c>
      <c r="S29">
        <f>COUNTIF(Q29,"2")</f>
        <v>1</v>
      </c>
      <c r="T29">
        <f>COUNTIF(Q29,"3")</f>
        <v>0</v>
      </c>
    </row>
    <row r="30" spans="1:30" s="6" customFormat="1" ht="12.75">
      <c r="A30" s="7"/>
      <c r="B30" s="19"/>
      <c r="C30" s="19"/>
      <c r="D30" s="51"/>
      <c r="E30" s="5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5" ht="12.75">
      <c r="B31" s="136" t="s">
        <v>134</v>
      </c>
      <c r="C31" s="136"/>
      <c r="D31" s="136"/>
      <c r="E31" s="101"/>
    </row>
    <row r="32" spans="2:5" ht="13.5">
      <c r="B32" s="41" t="s">
        <v>67</v>
      </c>
      <c r="C32" s="41" t="s">
        <v>68</v>
      </c>
      <c r="D32" s="134" t="s">
        <v>71</v>
      </c>
      <c r="E32" s="135"/>
    </row>
    <row r="33" spans="2:20" ht="12.75">
      <c r="B33" s="99" t="str">
        <f>Sorteggi!C31</f>
        <v>REAL BRINDISI (Rosato)</v>
      </c>
      <c r="C33" s="99" t="str">
        <f>Sorteggi!C37</f>
        <v>CAIPIRINHA (Capanni/Principali)</v>
      </c>
      <c r="D33" s="115">
        <v>0</v>
      </c>
      <c r="E33" s="115">
        <v>0</v>
      </c>
      <c r="Q33">
        <f>IF(D33&gt;E33,1,IF(D33=E33,2,3))</f>
        <v>2</v>
      </c>
      <c r="R33">
        <f>COUNTIF(Q33,"1")</f>
        <v>0</v>
      </c>
      <c r="S33">
        <f>COUNTIF(Q33,"2")</f>
        <v>1</v>
      </c>
      <c r="T33">
        <f>COUNTIF(Q33,"3")</f>
        <v>0</v>
      </c>
    </row>
    <row r="34" spans="2:20" ht="12.75">
      <c r="B34" s="100" t="str">
        <f>Sorteggi!C35</f>
        <v>GLADIATORI (Cortella)</v>
      </c>
      <c r="C34" s="100" t="str">
        <f>Sorteggi!C33</f>
        <v>BRUSSELS (Anibaldi)</v>
      </c>
      <c r="D34" s="116">
        <v>0</v>
      </c>
      <c r="E34" s="116">
        <v>0</v>
      </c>
      <c r="Q34">
        <f>IF(D34&gt;E34,1,IF(D34=E34,2,3))</f>
        <v>2</v>
      </c>
      <c r="R34">
        <f>COUNTIF(Q34,"1")</f>
        <v>0</v>
      </c>
      <c r="S34">
        <f>COUNTIF(Q34,"2")</f>
        <v>1</v>
      </c>
      <c r="T34">
        <f>COUNTIF(Q34,"3")</f>
        <v>0</v>
      </c>
    </row>
    <row r="35" spans="2:5" ht="12.75">
      <c r="B35" s="7"/>
      <c r="C35" s="7"/>
      <c r="D35" s="94"/>
      <c r="E35" s="94"/>
    </row>
    <row r="36" spans="2:5" ht="12.75">
      <c r="B36" s="7"/>
      <c r="C36" s="7"/>
      <c r="D36" s="94"/>
      <c r="E36" s="94"/>
    </row>
    <row r="37" spans="2:5" ht="12.75">
      <c r="B37" s="7"/>
      <c r="C37" s="7"/>
      <c r="D37" s="94"/>
      <c r="E37" s="94"/>
    </row>
    <row r="38" spans="2:5" ht="12.75">
      <c r="B38" s="7"/>
      <c r="C38" s="7"/>
      <c r="D38" s="94"/>
      <c r="E38" s="94"/>
    </row>
    <row r="39" spans="2:5" ht="12.75">
      <c r="B39" s="7"/>
      <c r="C39" s="7"/>
      <c r="D39" s="94"/>
      <c r="E39" s="94"/>
    </row>
    <row r="40" spans="2:5" ht="12.75">
      <c r="B40" s="7"/>
      <c r="C40" s="7"/>
      <c r="D40" s="94"/>
      <c r="E40" s="94"/>
    </row>
    <row r="41" spans="2:5" ht="12.75">
      <c r="B41" s="7"/>
      <c r="C41" s="7"/>
      <c r="D41" s="94"/>
      <c r="E41" s="94"/>
    </row>
    <row r="42" spans="2:5" ht="12.75">
      <c r="B42" s="7"/>
      <c r="C42" s="7"/>
      <c r="D42" s="94"/>
      <c r="E42" s="94"/>
    </row>
    <row r="43" spans="2:5" ht="12.75">
      <c r="B43" s="7"/>
      <c r="C43" s="7"/>
      <c r="D43" s="94"/>
      <c r="E43" s="94"/>
    </row>
    <row r="44" spans="2:5" ht="12.75">
      <c r="B44" s="7"/>
      <c r="C44" s="7"/>
      <c r="D44" s="94"/>
      <c r="E44" s="94"/>
    </row>
    <row r="45" spans="2:5" ht="12.75">
      <c r="B45" s="7"/>
      <c r="C45" s="7"/>
      <c r="D45" s="94"/>
      <c r="E45" s="94"/>
    </row>
    <row r="46" spans="2:5" ht="12.75">
      <c r="B46" s="7"/>
      <c r="C46" s="7"/>
      <c r="D46" s="94"/>
      <c r="E46" s="94"/>
    </row>
    <row r="47" spans="2:5" ht="12.75">
      <c r="B47" s="7"/>
      <c r="C47" s="7"/>
      <c r="D47" s="94"/>
      <c r="E47" s="94"/>
    </row>
    <row r="48" spans="2:5" ht="12.75">
      <c r="B48" s="7"/>
      <c r="C48" s="7"/>
      <c r="D48" s="94"/>
      <c r="E48" s="94"/>
    </row>
    <row r="49" spans="4:5" ht="12.75">
      <c r="D49" s="94"/>
      <c r="E49" s="94"/>
    </row>
    <row r="50" spans="4:5" ht="12.75">
      <c r="D50" s="94"/>
      <c r="E50" s="94"/>
    </row>
    <row r="51" spans="4:5" ht="12.75">
      <c r="D51" s="94"/>
      <c r="E51" s="94"/>
    </row>
    <row r="52" spans="4:5" ht="12.75">
      <c r="D52" s="94"/>
      <c r="E52" s="94"/>
    </row>
    <row r="53" spans="4:5" ht="12.75">
      <c r="D53" s="94"/>
      <c r="E53" s="94"/>
    </row>
    <row r="54" spans="4:5" ht="12.75">
      <c r="D54" s="94"/>
      <c r="E54" s="94"/>
    </row>
    <row r="55" spans="4:5" ht="12.75">
      <c r="D55" s="94"/>
      <c r="E55" s="94"/>
    </row>
    <row r="56" spans="4:5" ht="12.75">
      <c r="D56" s="94"/>
      <c r="E56" s="94"/>
    </row>
    <row r="57" spans="4:5" ht="12.75">
      <c r="D57" s="94"/>
      <c r="E57" s="94"/>
    </row>
    <row r="58" spans="4:5" ht="12.75">
      <c r="D58" s="94"/>
      <c r="E58" s="94"/>
    </row>
    <row r="59" spans="4:5" ht="12.75">
      <c r="D59" s="94"/>
      <c r="E59" s="94"/>
    </row>
    <row r="60" spans="4:5" ht="12.75">
      <c r="D60" s="94"/>
      <c r="E60" s="94"/>
    </row>
    <row r="61" spans="4:5" ht="12.75">
      <c r="D61" s="94"/>
      <c r="E61" s="94"/>
    </row>
    <row r="62" spans="4:5" ht="12.75">
      <c r="D62" s="94"/>
      <c r="E62" s="94"/>
    </row>
    <row r="63" spans="4:5" ht="12.75">
      <c r="D63" s="94"/>
      <c r="E63" s="94"/>
    </row>
    <row r="64" spans="4:5" ht="12.75">
      <c r="D64" s="94"/>
      <c r="E64" s="94"/>
    </row>
    <row r="65" spans="4:5" ht="12.75">
      <c r="D65" s="94"/>
      <c r="E65" s="94"/>
    </row>
    <row r="66" spans="4:5" ht="12.75">
      <c r="D66" s="94"/>
      <c r="E66" s="94"/>
    </row>
    <row r="67" spans="4:5" ht="12.75">
      <c r="D67" s="94"/>
      <c r="E67" s="94"/>
    </row>
    <row r="68" spans="4:5" ht="12.75">
      <c r="D68" s="94"/>
      <c r="E68" s="94"/>
    </row>
    <row r="69" spans="4:5" ht="12.75">
      <c r="D69" s="94"/>
      <c r="E69" s="94"/>
    </row>
    <row r="70" spans="4:5" ht="12.75">
      <c r="D70" s="94"/>
      <c r="E70" s="94"/>
    </row>
    <row r="71" spans="4:5" ht="12.75">
      <c r="D71" s="94"/>
      <c r="E71" s="94"/>
    </row>
    <row r="72" spans="4:5" ht="12.75">
      <c r="D72" s="94"/>
      <c r="E72" s="94"/>
    </row>
    <row r="73" spans="4:5" ht="12.75">
      <c r="D73" s="94"/>
      <c r="E73" s="94"/>
    </row>
    <row r="74" spans="4:5" ht="12.75">
      <c r="D74" s="94"/>
      <c r="E74" s="94"/>
    </row>
    <row r="75" spans="4:5" ht="12.75">
      <c r="D75" s="94"/>
      <c r="E75" s="94"/>
    </row>
    <row r="76" spans="4:5" ht="12.75">
      <c r="D76" s="94"/>
      <c r="E76" s="94"/>
    </row>
    <row r="77" spans="4:5" ht="12.75">
      <c r="D77" s="94"/>
      <c r="E77" s="94"/>
    </row>
    <row r="78" spans="4:5" ht="12.75">
      <c r="D78" s="94"/>
      <c r="E78" s="94"/>
    </row>
    <row r="79" spans="4:5" ht="12.75">
      <c r="D79" s="94"/>
      <c r="E79" s="94"/>
    </row>
    <row r="80" spans="4:5" ht="12.75">
      <c r="D80" s="94"/>
      <c r="E80" s="94"/>
    </row>
    <row r="81" spans="4:5" ht="12.75">
      <c r="D81" s="94"/>
      <c r="E81" s="94"/>
    </row>
    <row r="82" spans="4:5" ht="12.75">
      <c r="D82" s="94"/>
      <c r="E82" s="94"/>
    </row>
    <row r="83" spans="4:5" ht="12.75">
      <c r="D83" s="94"/>
      <c r="E83" s="94"/>
    </row>
    <row r="84" spans="4:5" ht="12.75">
      <c r="D84" s="94"/>
      <c r="E84" s="94"/>
    </row>
    <row r="85" spans="4:5" ht="12.75">
      <c r="D85" s="94"/>
      <c r="E85" s="94"/>
    </row>
    <row r="86" spans="4:5" ht="12.75">
      <c r="D86" s="94"/>
      <c r="E86" s="94"/>
    </row>
    <row r="87" spans="4:5" ht="12.75">
      <c r="D87" s="94"/>
      <c r="E87" s="94"/>
    </row>
    <row r="88" spans="4:5" ht="12.75">
      <c r="D88" s="94"/>
      <c r="E88" s="94"/>
    </row>
    <row r="89" spans="4:5" ht="12.75">
      <c r="D89" s="94"/>
      <c r="E89" s="94"/>
    </row>
    <row r="90" spans="4:5" ht="12.75">
      <c r="D90" s="94"/>
      <c r="E90" s="94"/>
    </row>
    <row r="91" spans="4:5" ht="12.75">
      <c r="D91" s="94"/>
      <c r="E91" s="94"/>
    </row>
    <row r="92" spans="4:5" ht="12.75">
      <c r="D92" s="94"/>
      <c r="E92" s="94"/>
    </row>
    <row r="93" spans="4:5" ht="12.75">
      <c r="D93" s="94"/>
      <c r="E93" s="94"/>
    </row>
    <row r="94" spans="4:5" ht="12.75">
      <c r="D94" s="94"/>
      <c r="E94" s="94"/>
    </row>
    <row r="95" spans="4:5" ht="12.75">
      <c r="D95" s="94"/>
      <c r="E95" s="94"/>
    </row>
    <row r="96" spans="4:5" ht="12.75">
      <c r="D96" s="94"/>
      <c r="E96" s="94"/>
    </row>
    <row r="97" spans="2:5" ht="12.75">
      <c r="B97" s="7"/>
      <c r="C97" s="7"/>
      <c r="D97" s="94"/>
      <c r="E97" s="94"/>
    </row>
    <row r="98" spans="2:5" ht="12.75">
      <c r="B98" s="7"/>
      <c r="C98" s="7"/>
      <c r="D98" s="94"/>
      <c r="E98" s="94"/>
    </row>
    <row r="99" spans="2:5" ht="12.75">
      <c r="B99" s="7"/>
      <c r="C99" s="7"/>
      <c r="D99" s="94"/>
      <c r="E99" s="94"/>
    </row>
    <row r="100" spans="4:5" ht="12.75">
      <c r="D100" s="94"/>
      <c r="E100" s="94"/>
    </row>
    <row r="101" spans="4:5" ht="12.75">
      <c r="D101" s="94"/>
      <c r="E101" s="94"/>
    </row>
    <row r="102" spans="4:5" ht="12.75">
      <c r="D102" s="94"/>
      <c r="E102" s="94"/>
    </row>
    <row r="103" spans="4:5" ht="12.75">
      <c r="D103" s="94"/>
      <c r="E103" s="94"/>
    </row>
    <row r="104" spans="4:5" ht="12.75">
      <c r="D104" s="94"/>
      <c r="E104" s="94"/>
    </row>
    <row r="105" spans="4:5" ht="12.75">
      <c r="D105" s="94"/>
      <c r="E105" s="94"/>
    </row>
    <row r="106" spans="4:5" ht="12.75">
      <c r="D106" s="94"/>
      <c r="E106" s="94"/>
    </row>
    <row r="107" spans="4:5" ht="12.75">
      <c r="D107" s="94"/>
      <c r="E107" s="94"/>
    </row>
    <row r="108" spans="4:5" ht="12.75">
      <c r="D108" s="94"/>
      <c r="E108" s="94"/>
    </row>
    <row r="109" spans="4:5" ht="12.75">
      <c r="D109" s="94"/>
      <c r="E109" s="94"/>
    </row>
    <row r="110" spans="4:5" ht="12.75">
      <c r="D110" s="94"/>
      <c r="E110" s="94"/>
    </row>
    <row r="111" spans="4:5" ht="12.75">
      <c r="D111" s="94"/>
      <c r="E111" s="94"/>
    </row>
    <row r="112" spans="4:5" ht="12.75">
      <c r="D112" s="94"/>
      <c r="E112" s="94"/>
    </row>
    <row r="113" spans="4:5" ht="12.75">
      <c r="D113" s="94"/>
      <c r="E113" s="94"/>
    </row>
    <row r="114" spans="4:5" ht="12.75">
      <c r="D114" s="94"/>
      <c r="E114" s="94"/>
    </row>
    <row r="115" spans="4:5" ht="12.75">
      <c r="D115" s="94"/>
      <c r="E115" s="94"/>
    </row>
    <row r="116" spans="4:5" ht="12.75">
      <c r="D116" s="94"/>
      <c r="E116" s="94"/>
    </row>
    <row r="117" spans="4:5" ht="12.75">
      <c r="D117" s="94"/>
      <c r="E117" s="94"/>
    </row>
  </sheetData>
  <mergeCells count="13">
    <mergeCell ref="D32:E32"/>
    <mergeCell ref="D22:E22"/>
    <mergeCell ref="B26:D26"/>
    <mergeCell ref="D27:E27"/>
    <mergeCell ref="B31:D31"/>
    <mergeCell ref="G4:N4"/>
    <mergeCell ref="B6:D6"/>
    <mergeCell ref="D7:E7"/>
    <mergeCell ref="B11:D11"/>
    <mergeCell ref="D12:E12"/>
    <mergeCell ref="B16:D16"/>
    <mergeCell ref="D17:E17"/>
    <mergeCell ref="B21:D21"/>
  </mergeCells>
  <printOptions/>
  <pageMargins left="0.75" right="0.75" top="1" bottom="1" header="0.5" footer="0.5"/>
  <pageSetup orientation="portrait" paperSize="9"/>
  <drawing r:id="rId5"/>
  <legacyDrawing r:id="rId4"/>
  <oleObjects>
    <oleObject progId="MSPhotoEd.3" shapeId="22106769" r:id="rId1"/>
    <oleObject progId="MSPhotoEd.3" shapeId="22106771" r:id="rId2"/>
    <oleObject progId="MSPhotoEd.3" shapeId="608655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A11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140625" style="7" customWidth="1"/>
    <col min="2" max="2" width="27.57421875" style="0" customWidth="1"/>
    <col min="3" max="3" width="27.28125" style="0" customWidth="1"/>
    <col min="4" max="5" width="4.7109375" style="55" customWidth="1"/>
    <col min="6" max="6" width="2.421875" style="7" customWidth="1"/>
    <col min="7" max="7" width="23.421875" style="7" customWidth="1"/>
    <col min="8" max="14" width="5.7109375" style="7" customWidth="1"/>
    <col min="15" max="15" width="1.1484375" style="7" customWidth="1"/>
    <col min="16" max="30" width="9.140625" style="7" customWidth="1"/>
  </cols>
  <sheetData>
    <row r="1" spans="4:5" s="7" customFormat="1" ht="12.75">
      <c r="D1" s="94"/>
      <c r="E1" s="94"/>
    </row>
    <row r="2" spans="4:5" s="7" customFormat="1" ht="13.5" thickBot="1">
      <c r="D2" s="94"/>
      <c r="E2" s="94"/>
    </row>
    <row r="3" spans="2:53" ht="12.75">
      <c r="B3" s="36"/>
      <c r="C3" s="36"/>
      <c r="D3" s="49"/>
      <c r="E3" s="49"/>
      <c r="F3" s="9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14" ht="15">
      <c r="B4" s="39"/>
      <c r="C4" s="39"/>
      <c r="D4" s="50"/>
      <c r="E4" s="50"/>
      <c r="F4" s="95"/>
      <c r="G4" s="137"/>
      <c r="H4" s="137"/>
      <c r="I4" s="137"/>
      <c r="J4" s="137"/>
      <c r="K4" s="137"/>
      <c r="L4" s="137"/>
      <c r="M4" s="137"/>
      <c r="N4" s="137"/>
    </row>
    <row r="5" spans="2:14" ht="13.5" thickBot="1">
      <c r="B5" s="39"/>
      <c r="C5" s="39"/>
      <c r="D5" s="50"/>
      <c r="E5" s="50"/>
      <c r="F5" s="95"/>
      <c r="G5" s="96"/>
      <c r="H5" s="97"/>
      <c r="I5" s="97"/>
      <c r="J5" s="97"/>
      <c r="K5" s="97"/>
      <c r="L5" s="97"/>
      <c r="M5" s="97"/>
      <c r="N5" s="97"/>
    </row>
    <row r="6" spans="2:14" ht="15">
      <c r="B6" s="136" t="s">
        <v>129</v>
      </c>
      <c r="C6" s="136"/>
      <c r="D6" s="136"/>
      <c r="E6" s="101"/>
      <c r="F6" s="95"/>
      <c r="G6" s="105" t="s">
        <v>101</v>
      </c>
      <c r="H6" s="106"/>
      <c r="I6" s="106"/>
      <c r="J6" s="106"/>
      <c r="K6" s="106"/>
      <c r="L6" s="106"/>
      <c r="M6" s="106"/>
      <c r="N6" s="107"/>
    </row>
    <row r="7" spans="2:20" ht="13.5">
      <c r="B7" s="41" t="s">
        <v>67</v>
      </c>
      <c r="C7" s="41" t="s">
        <v>68</v>
      </c>
      <c r="D7" s="134" t="s">
        <v>71</v>
      </c>
      <c r="E7" s="135"/>
      <c r="F7" s="95"/>
      <c r="G7" s="108" t="s">
        <v>54</v>
      </c>
      <c r="H7" s="109" t="s">
        <v>55</v>
      </c>
      <c r="I7" s="109" t="s">
        <v>56</v>
      </c>
      <c r="J7" s="109" t="s">
        <v>57</v>
      </c>
      <c r="K7" s="109" t="s">
        <v>58</v>
      </c>
      <c r="L7" s="109" t="s">
        <v>59</v>
      </c>
      <c r="M7" s="109" t="s">
        <v>60</v>
      </c>
      <c r="N7" s="110" t="s">
        <v>61</v>
      </c>
      <c r="R7" s="98" t="s">
        <v>102</v>
      </c>
      <c r="S7" s="98" t="s">
        <v>103</v>
      </c>
      <c r="T7" s="98" t="s">
        <v>104</v>
      </c>
    </row>
    <row r="8" spans="2:20" ht="12.75">
      <c r="B8" s="99" t="str">
        <f>Sorteggi!C43</f>
        <v>LOKOMOTIV ALPEN (Principali)</v>
      </c>
      <c r="C8" s="99" t="str">
        <f>Sorteggi!C45</f>
        <v>WARRIOR (Cavallaro)</v>
      </c>
      <c r="D8" s="115">
        <v>1</v>
      </c>
      <c r="E8" s="115">
        <v>1</v>
      </c>
      <c r="F8" s="95"/>
      <c r="G8" s="118" t="str">
        <f>Sorteggi!C47</f>
        <v>LAV 2501 (Scossa1)</v>
      </c>
      <c r="H8" s="57">
        <v>4</v>
      </c>
      <c r="I8" s="56">
        <v>2</v>
      </c>
      <c r="J8" s="56">
        <v>1</v>
      </c>
      <c r="K8" s="56">
        <v>1</v>
      </c>
      <c r="L8" s="56">
        <v>0</v>
      </c>
      <c r="M8" s="56">
        <v>1</v>
      </c>
      <c r="N8" s="111">
        <v>0</v>
      </c>
      <c r="Q8">
        <f>IF(D8&gt;E8,1,IF(D8=E8,2,3))</f>
        <v>2</v>
      </c>
      <c r="R8">
        <f>COUNTIF(Q8,"1")</f>
        <v>0</v>
      </c>
      <c r="S8">
        <f>COUNTIF(Q8,"2")</f>
        <v>1</v>
      </c>
      <c r="T8">
        <f>COUNTIF(Q8,"3")</f>
        <v>0</v>
      </c>
    </row>
    <row r="9" spans="2:20" ht="12.75">
      <c r="B9" s="100" t="str">
        <f>Sorteggi!C47</f>
        <v>LAV 2501 (Scossa1)</v>
      </c>
      <c r="C9" s="100" t="str">
        <f>Sorteggi!C49</f>
        <v>CALES (Ventriglia)</v>
      </c>
      <c r="D9" s="116">
        <v>1</v>
      </c>
      <c r="E9" s="116">
        <v>0</v>
      </c>
      <c r="F9" s="95"/>
      <c r="G9" s="118" t="str">
        <f>Sorteggi!C43</f>
        <v>LOKOMOTIV ALPEN (Principali)</v>
      </c>
      <c r="H9" s="57">
        <v>2</v>
      </c>
      <c r="I9" s="56">
        <v>2</v>
      </c>
      <c r="J9" s="56">
        <v>0</v>
      </c>
      <c r="K9" s="56">
        <v>2</v>
      </c>
      <c r="L9" s="56">
        <v>0</v>
      </c>
      <c r="M9" s="56">
        <v>4</v>
      </c>
      <c r="N9" s="111">
        <v>4</v>
      </c>
      <c r="Q9">
        <f>IF(D9&gt;E9,1,IF(D9=E9,2,3))</f>
        <v>1</v>
      </c>
      <c r="R9">
        <f>COUNTIF(Q9,"1")</f>
        <v>1</v>
      </c>
      <c r="S9">
        <f>COUNTIF(Q9,"2")</f>
        <v>0</v>
      </c>
      <c r="T9">
        <f>COUNTIF(Q9,"3")</f>
        <v>0</v>
      </c>
    </row>
    <row r="10" spans="1:30" s="6" customFormat="1" ht="12.75">
      <c r="A10" s="7"/>
      <c r="B10" s="19"/>
      <c r="C10" s="19"/>
      <c r="D10" s="51"/>
      <c r="E10" s="51"/>
      <c r="F10" s="95"/>
      <c r="G10" s="118" t="str">
        <f>Sorteggi!C45</f>
        <v>WARRIOR (Cavallaro)</v>
      </c>
      <c r="H10" s="57">
        <v>2</v>
      </c>
      <c r="I10" s="56">
        <v>2</v>
      </c>
      <c r="J10" s="56">
        <v>0</v>
      </c>
      <c r="K10" s="56">
        <v>2</v>
      </c>
      <c r="L10" s="56">
        <v>0</v>
      </c>
      <c r="M10" s="56">
        <v>1</v>
      </c>
      <c r="N10" s="111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14" ht="13.5" thickBot="1">
      <c r="B11" s="136" t="s">
        <v>130</v>
      </c>
      <c r="C11" s="136"/>
      <c r="D11" s="136"/>
      <c r="E11" s="101"/>
      <c r="F11" s="95"/>
      <c r="G11" s="119" t="str">
        <f>Sorteggi!C49</f>
        <v>CALES (Ventriglia)</v>
      </c>
      <c r="H11" s="112">
        <v>1</v>
      </c>
      <c r="I11" s="113">
        <v>2</v>
      </c>
      <c r="J11" s="113">
        <v>0</v>
      </c>
      <c r="K11" s="113">
        <v>1</v>
      </c>
      <c r="L11" s="113">
        <v>1</v>
      </c>
      <c r="M11" s="113">
        <v>3</v>
      </c>
      <c r="N11" s="114">
        <v>4</v>
      </c>
    </row>
    <row r="12" spans="2:6" ht="13.5">
      <c r="B12" s="41" t="s">
        <v>67</v>
      </c>
      <c r="C12" s="41" t="s">
        <v>68</v>
      </c>
      <c r="D12" s="134" t="s">
        <v>71</v>
      </c>
      <c r="E12" s="135"/>
      <c r="F12" s="95"/>
    </row>
    <row r="13" spans="2:20" ht="12.75">
      <c r="B13" s="99" t="str">
        <f>Sorteggi!C49</f>
        <v>CALES (Ventriglia)</v>
      </c>
      <c r="C13" s="99" t="str">
        <f>Sorteggi!C43</f>
        <v>LOKOMOTIV ALPEN (Principali)</v>
      </c>
      <c r="D13" s="115">
        <v>3</v>
      </c>
      <c r="E13" s="115">
        <v>3</v>
      </c>
      <c r="F13" s="95"/>
      <c r="G13" s="102"/>
      <c r="H13" s="97"/>
      <c r="I13" s="103"/>
      <c r="J13" s="103"/>
      <c r="K13" s="103"/>
      <c r="L13" s="103"/>
      <c r="M13" s="103"/>
      <c r="N13" s="103"/>
      <c r="Q13">
        <f>IF(D13&gt;E13,1,IF(D13=E13,2,3))</f>
        <v>2</v>
      </c>
      <c r="R13">
        <f>COUNTIF(Q13,"1")</f>
        <v>0</v>
      </c>
      <c r="S13">
        <f>COUNTIF(Q13,"2")</f>
        <v>1</v>
      </c>
      <c r="T13">
        <f>COUNTIF(Q13,"3")</f>
        <v>0</v>
      </c>
    </row>
    <row r="14" spans="2:20" ht="12.75">
      <c r="B14" s="100" t="str">
        <f>Sorteggi!C45</f>
        <v>WARRIOR (Cavallaro)</v>
      </c>
      <c r="C14" s="100" t="str">
        <f>Sorteggi!C47</f>
        <v>LAV 2501 (Scossa1)</v>
      </c>
      <c r="D14" s="116">
        <v>0</v>
      </c>
      <c r="E14" s="116">
        <v>0</v>
      </c>
      <c r="F14" s="95"/>
      <c r="G14" s="102"/>
      <c r="H14" s="97"/>
      <c r="I14" s="103"/>
      <c r="J14" s="103"/>
      <c r="K14" s="103"/>
      <c r="L14" s="103"/>
      <c r="M14" s="103"/>
      <c r="N14" s="103"/>
      <c r="Q14">
        <f>IF(D14&gt;E14,1,IF(D14=E14,2,3))</f>
        <v>2</v>
      </c>
      <c r="R14">
        <f>COUNTIF(Q14,"1")</f>
        <v>0</v>
      </c>
      <c r="S14">
        <f>COUNTIF(Q14,"2")</f>
        <v>1</v>
      </c>
      <c r="T14">
        <f>COUNTIF(Q14,"3")</f>
        <v>0</v>
      </c>
    </row>
    <row r="15" spans="1:30" s="6" customFormat="1" ht="12.75">
      <c r="A15" s="7"/>
      <c r="B15" s="19"/>
      <c r="C15" s="19"/>
      <c r="D15" s="51"/>
      <c r="E15" s="5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14" ht="12.75">
      <c r="B16" s="136" t="s">
        <v>131</v>
      </c>
      <c r="C16" s="136"/>
      <c r="D16" s="136"/>
      <c r="E16" s="101"/>
      <c r="F16" s="95"/>
      <c r="G16" s="23"/>
      <c r="H16" s="23"/>
      <c r="I16" s="23"/>
      <c r="J16" s="23"/>
      <c r="K16" s="23"/>
      <c r="L16" s="23"/>
      <c r="M16" s="23"/>
      <c r="N16" s="23"/>
    </row>
    <row r="17" spans="2:14" ht="13.5">
      <c r="B17" s="41" t="s">
        <v>67</v>
      </c>
      <c r="C17" s="41" t="s">
        <v>68</v>
      </c>
      <c r="D17" s="134" t="s">
        <v>71</v>
      </c>
      <c r="E17" s="135"/>
      <c r="F17" s="95"/>
      <c r="G17" s="96"/>
      <c r="H17" s="97"/>
      <c r="I17" s="97"/>
      <c r="J17" s="97"/>
      <c r="K17" s="97"/>
      <c r="L17" s="97"/>
      <c r="M17" s="97"/>
      <c r="N17" s="97"/>
    </row>
    <row r="18" spans="2:20" ht="12.75">
      <c r="B18" s="99" t="str">
        <f>Sorteggi!C45</f>
        <v>WARRIOR (Cavallaro)</v>
      </c>
      <c r="C18" s="99" t="str">
        <f>Sorteggi!C49</f>
        <v>CALES (Ventriglia)</v>
      </c>
      <c r="D18" s="115">
        <v>0</v>
      </c>
      <c r="E18" s="115">
        <v>0</v>
      </c>
      <c r="F18" s="95"/>
      <c r="G18" s="104"/>
      <c r="H18" s="97"/>
      <c r="I18" s="103"/>
      <c r="J18" s="103"/>
      <c r="K18" s="103"/>
      <c r="L18" s="103"/>
      <c r="M18" s="103"/>
      <c r="N18" s="103"/>
      <c r="Q18">
        <f>IF(D18&gt;E18,1,IF(D18=E18,2,3))</f>
        <v>2</v>
      </c>
      <c r="R18">
        <f>COUNTIF(Q18,"1")</f>
        <v>0</v>
      </c>
      <c r="S18">
        <f>COUNTIF(Q18,"2")</f>
        <v>1</v>
      </c>
      <c r="T18">
        <f>COUNTIF(Q18,"3")</f>
        <v>0</v>
      </c>
    </row>
    <row r="19" spans="2:20" ht="12.75">
      <c r="B19" s="100" t="str">
        <f>Sorteggi!C43</f>
        <v>LOKOMOTIV ALPEN (Principali)</v>
      </c>
      <c r="C19" s="100" t="str">
        <f>Sorteggi!C47</f>
        <v>LAV 2501 (Scossa1)</v>
      </c>
      <c r="D19" s="116">
        <v>0</v>
      </c>
      <c r="E19" s="116">
        <v>0</v>
      </c>
      <c r="F19" s="95"/>
      <c r="G19" s="102"/>
      <c r="H19" s="97"/>
      <c r="I19" s="103"/>
      <c r="J19" s="103"/>
      <c r="K19" s="103"/>
      <c r="L19" s="103"/>
      <c r="M19" s="103"/>
      <c r="N19" s="103"/>
      <c r="Q19">
        <f>IF(D19&gt;E19,1,IF(D19=E19,2,3))</f>
        <v>2</v>
      </c>
      <c r="R19">
        <f>COUNTIF(Q19,"1")</f>
        <v>0</v>
      </c>
      <c r="S19">
        <f>COUNTIF(Q19,"2")</f>
        <v>1</v>
      </c>
      <c r="T19">
        <f>COUNTIF(Q19,"3")</f>
        <v>0</v>
      </c>
    </row>
    <row r="20" spans="1:30" s="6" customFormat="1" ht="12.75">
      <c r="A20" s="7"/>
      <c r="B20" s="19"/>
      <c r="C20" s="19"/>
      <c r="D20" s="51"/>
      <c r="E20" s="51"/>
      <c r="F20" s="95"/>
      <c r="G20" s="102"/>
      <c r="H20" s="97"/>
      <c r="I20" s="103"/>
      <c r="J20" s="103"/>
      <c r="K20" s="103"/>
      <c r="L20" s="103"/>
      <c r="M20" s="103"/>
      <c r="N20" s="10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5" ht="12.75">
      <c r="B21" s="136" t="s">
        <v>132</v>
      </c>
      <c r="C21" s="136"/>
      <c r="D21" s="136"/>
      <c r="E21" s="101"/>
    </row>
    <row r="22" spans="2:5" ht="13.5">
      <c r="B22" s="41" t="s">
        <v>67</v>
      </c>
      <c r="C22" s="41" t="s">
        <v>68</v>
      </c>
      <c r="D22" s="134" t="s">
        <v>71</v>
      </c>
      <c r="E22" s="135"/>
    </row>
    <row r="23" spans="2:20" ht="12.75">
      <c r="B23" s="99" t="str">
        <f>Sorteggi!C47</f>
        <v>LAV 2501 (Scossa1)</v>
      </c>
      <c r="C23" s="99" t="str">
        <f>Sorteggi!C43</f>
        <v>LOKOMOTIV ALPEN (Principali)</v>
      </c>
      <c r="D23" s="115">
        <v>0</v>
      </c>
      <c r="E23" s="115">
        <v>0</v>
      </c>
      <c r="Q23">
        <f>IF(D23&gt;E23,1,IF(D23=E23,2,3))</f>
        <v>2</v>
      </c>
      <c r="R23">
        <f>COUNTIF(Q23,"1")</f>
        <v>0</v>
      </c>
      <c r="S23">
        <f>COUNTIF(Q23,"2")</f>
        <v>1</v>
      </c>
      <c r="T23">
        <f>COUNTIF(Q23,"3")</f>
        <v>0</v>
      </c>
    </row>
    <row r="24" spans="2:20" ht="12.75">
      <c r="B24" s="100" t="str">
        <f>Sorteggi!C49</f>
        <v>CALES (Ventriglia)</v>
      </c>
      <c r="C24" s="100" t="str">
        <f>Sorteggi!C45</f>
        <v>WARRIOR (Cavallaro)</v>
      </c>
      <c r="D24" s="116">
        <v>0</v>
      </c>
      <c r="E24" s="116">
        <v>0</v>
      </c>
      <c r="Q24">
        <f>IF(D24&gt;E24,1,IF(D24=E24,2,3))</f>
        <v>2</v>
      </c>
      <c r="R24">
        <f>COUNTIF(Q24,"1")</f>
        <v>0</v>
      </c>
      <c r="S24">
        <f>COUNTIF(Q24,"2")</f>
        <v>1</v>
      </c>
      <c r="T24">
        <f>COUNTIF(Q24,"3")</f>
        <v>0</v>
      </c>
    </row>
    <row r="25" spans="1:30" s="6" customFormat="1" ht="12.75">
      <c r="A25" s="7"/>
      <c r="B25" s="19"/>
      <c r="C25" s="19"/>
      <c r="D25" s="51"/>
      <c r="E25" s="5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2:5" ht="12.75">
      <c r="B26" s="136" t="s">
        <v>133</v>
      </c>
      <c r="C26" s="136"/>
      <c r="D26" s="136"/>
      <c r="E26" s="101"/>
    </row>
    <row r="27" spans="2:5" ht="13.5">
      <c r="B27" s="41" t="s">
        <v>67</v>
      </c>
      <c r="C27" s="41" t="s">
        <v>68</v>
      </c>
      <c r="D27" s="134" t="s">
        <v>71</v>
      </c>
      <c r="E27" s="135"/>
    </row>
    <row r="28" spans="2:20" ht="12.75">
      <c r="B28" s="99" t="str">
        <f>Sorteggi!C45</f>
        <v>WARRIOR (Cavallaro)</v>
      </c>
      <c r="C28" s="99" t="str">
        <f>Sorteggi!C43</f>
        <v>LOKOMOTIV ALPEN (Principali)</v>
      </c>
      <c r="D28" s="115">
        <v>0</v>
      </c>
      <c r="E28" s="115">
        <v>0</v>
      </c>
      <c r="Q28">
        <f>IF(D28&gt;E28,1,IF(D28=E28,2,3))</f>
        <v>2</v>
      </c>
      <c r="R28">
        <f>COUNTIF(Q28,"1")</f>
        <v>0</v>
      </c>
      <c r="S28">
        <f>COUNTIF(Q28,"2")</f>
        <v>1</v>
      </c>
      <c r="T28">
        <f>COUNTIF(Q28,"3")</f>
        <v>0</v>
      </c>
    </row>
    <row r="29" spans="2:20" ht="12.75">
      <c r="B29" s="100" t="str">
        <f>Sorteggi!C49</f>
        <v>CALES (Ventriglia)</v>
      </c>
      <c r="C29" s="100" t="str">
        <f>Sorteggi!C47</f>
        <v>LAV 2501 (Scossa1)</v>
      </c>
      <c r="D29" s="116">
        <v>0</v>
      </c>
      <c r="E29" s="116">
        <v>0</v>
      </c>
      <c r="Q29">
        <f>IF(D29&gt;E29,1,IF(D29=E29,2,3))</f>
        <v>2</v>
      </c>
      <c r="R29">
        <f>COUNTIF(Q29,"1")</f>
        <v>0</v>
      </c>
      <c r="S29">
        <f>COUNTIF(Q29,"2")</f>
        <v>1</v>
      </c>
      <c r="T29">
        <f>COUNTIF(Q29,"3")</f>
        <v>0</v>
      </c>
    </row>
    <row r="30" spans="1:30" s="6" customFormat="1" ht="12.75">
      <c r="A30" s="7"/>
      <c r="B30" s="19"/>
      <c r="C30" s="19"/>
      <c r="D30" s="51"/>
      <c r="E30" s="5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5" ht="12.75">
      <c r="B31" s="136" t="s">
        <v>134</v>
      </c>
      <c r="C31" s="136"/>
      <c r="D31" s="136"/>
      <c r="E31" s="101"/>
    </row>
    <row r="32" spans="2:5" ht="13.5">
      <c r="B32" s="41" t="s">
        <v>67</v>
      </c>
      <c r="C32" s="41" t="s">
        <v>68</v>
      </c>
      <c r="D32" s="134" t="s">
        <v>71</v>
      </c>
      <c r="E32" s="135"/>
    </row>
    <row r="33" spans="2:20" ht="12.75">
      <c r="B33" s="99" t="str">
        <f>Sorteggi!C43</f>
        <v>LOKOMOTIV ALPEN (Principali)</v>
      </c>
      <c r="C33" s="99" t="str">
        <f>Sorteggi!C49</f>
        <v>CALES (Ventriglia)</v>
      </c>
      <c r="D33" s="115">
        <v>0</v>
      </c>
      <c r="E33" s="115">
        <v>0</v>
      </c>
      <c r="Q33">
        <f>IF(D33&gt;E33,1,IF(D33=E33,2,3))</f>
        <v>2</v>
      </c>
      <c r="R33">
        <f>COUNTIF(Q33,"1")</f>
        <v>0</v>
      </c>
      <c r="S33">
        <f>COUNTIF(Q33,"2")</f>
        <v>1</v>
      </c>
      <c r="T33">
        <f>COUNTIF(Q33,"3")</f>
        <v>0</v>
      </c>
    </row>
    <row r="34" spans="2:20" ht="12.75">
      <c r="B34" s="100" t="str">
        <f>Sorteggi!C47</f>
        <v>LAV 2501 (Scossa1)</v>
      </c>
      <c r="C34" s="100" t="str">
        <f>Sorteggi!C45</f>
        <v>WARRIOR (Cavallaro)</v>
      </c>
      <c r="D34" s="116">
        <v>0</v>
      </c>
      <c r="E34" s="116">
        <v>0</v>
      </c>
      <c r="Q34">
        <f>IF(D34&gt;E34,1,IF(D34=E34,2,3))</f>
        <v>2</v>
      </c>
      <c r="R34">
        <f>COUNTIF(Q34,"1")</f>
        <v>0</v>
      </c>
      <c r="S34">
        <f>COUNTIF(Q34,"2")</f>
        <v>1</v>
      </c>
      <c r="T34">
        <f>COUNTIF(Q34,"3")</f>
        <v>0</v>
      </c>
    </row>
    <row r="35" spans="2:5" ht="12.75">
      <c r="B35" s="7"/>
      <c r="C35" s="7"/>
      <c r="D35" s="94"/>
      <c r="E35" s="94"/>
    </row>
    <row r="36" spans="2:5" ht="12.75">
      <c r="B36" s="7"/>
      <c r="C36" s="7"/>
      <c r="D36" s="94"/>
      <c r="E36" s="94"/>
    </row>
    <row r="37" spans="2:5" ht="12.75">
      <c r="B37" s="7"/>
      <c r="C37" s="7"/>
      <c r="D37" s="94"/>
      <c r="E37" s="94"/>
    </row>
    <row r="38" spans="2:5" ht="12.75">
      <c r="B38" s="7"/>
      <c r="C38" s="7"/>
      <c r="D38" s="94"/>
      <c r="E38" s="94"/>
    </row>
    <row r="39" spans="2:5" ht="12.75">
      <c r="B39" s="7"/>
      <c r="C39" s="7"/>
      <c r="D39" s="94"/>
      <c r="E39" s="94"/>
    </row>
    <row r="40" spans="2:5" ht="12.75">
      <c r="B40" s="7"/>
      <c r="C40" s="7"/>
      <c r="D40" s="94"/>
      <c r="E40" s="94"/>
    </row>
    <row r="41" spans="2:5" ht="12.75">
      <c r="B41" s="7"/>
      <c r="C41" s="7"/>
      <c r="D41" s="94"/>
      <c r="E41" s="94"/>
    </row>
    <row r="42" spans="2:5" ht="12.75">
      <c r="B42" s="7"/>
      <c r="C42" s="7"/>
      <c r="D42" s="94"/>
      <c r="E42" s="94"/>
    </row>
    <row r="43" spans="2:5" ht="12.75">
      <c r="B43" s="7"/>
      <c r="C43" s="7"/>
      <c r="D43" s="94"/>
      <c r="E43" s="94"/>
    </row>
    <row r="44" spans="2:5" ht="12.75">
      <c r="B44" s="7"/>
      <c r="C44" s="7"/>
      <c r="D44" s="94"/>
      <c r="E44" s="94"/>
    </row>
    <row r="45" spans="2:5" ht="12.75">
      <c r="B45" s="7"/>
      <c r="C45" s="7"/>
      <c r="D45" s="94"/>
      <c r="E45" s="94"/>
    </row>
    <row r="46" spans="2:5" ht="12.75">
      <c r="B46" s="7"/>
      <c r="C46" s="7"/>
      <c r="D46" s="94"/>
      <c r="E46" s="94"/>
    </row>
    <row r="47" spans="2:5" ht="12.75">
      <c r="B47" s="7"/>
      <c r="C47" s="7"/>
      <c r="D47" s="94"/>
      <c r="E47" s="94"/>
    </row>
    <row r="48" spans="2:5" ht="12.75">
      <c r="B48" s="7"/>
      <c r="C48" s="7"/>
      <c r="D48" s="94"/>
      <c r="E48" s="94"/>
    </row>
    <row r="49" spans="2:5" ht="12.75">
      <c r="B49" s="7"/>
      <c r="C49" s="7"/>
      <c r="D49" s="94"/>
      <c r="E49" s="94"/>
    </row>
    <row r="50" spans="2:5" ht="12.75">
      <c r="B50" s="7"/>
      <c r="C50" s="7"/>
      <c r="D50" s="94"/>
      <c r="E50" s="94"/>
    </row>
    <row r="51" spans="2:5" ht="12.75">
      <c r="B51" s="7"/>
      <c r="C51" s="7"/>
      <c r="D51" s="94"/>
      <c r="E51" s="94"/>
    </row>
    <row r="52" spans="2:5" ht="12.75">
      <c r="B52" s="7"/>
      <c r="C52" s="7"/>
      <c r="D52" s="94"/>
      <c r="E52" s="94"/>
    </row>
    <row r="53" spans="2:5" ht="12.75">
      <c r="B53" s="7"/>
      <c r="C53" s="7"/>
      <c r="D53" s="94"/>
      <c r="E53" s="94"/>
    </row>
    <row r="54" spans="2:5" ht="12.75">
      <c r="B54" s="7"/>
      <c r="C54" s="7"/>
      <c r="D54" s="94"/>
      <c r="E54" s="94"/>
    </row>
    <row r="55" spans="2:5" ht="12.75">
      <c r="B55" s="7"/>
      <c r="C55" s="7"/>
      <c r="D55" s="94"/>
      <c r="E55" s="94"/>
    </row>
    <row r="56" spans="2:5" ht="12.75">
      <c r="B56" s="7"/>
      <c r="C56" s="7"/>
      <c r="D56" s="94"/>
      <c r="E56" s="94"/>
    </row>
    <row r="57" spans="2:5" ht="12.75">
      <c r="B57" s="7"/>
      <c r="C57" s="7"/>
      <c r="D57" s="94"/>
      <c r="E57" s="94"/>
    </row>
    <row r="58" spans="2:5" ht="12.75">
      <c r="B58" s="7"/>
      <c r="C58" s="7"/>
      <c r="D58" s="94"/>
      <c r="E58" s="94"/>
    </row>
    <row r="59" spans="2:5" ht="12.75">
      <c r="B59" s="7"/>
      <c r="C59" s="7"/>
      <c r="D59" s="94"/>
      <c r="E59" s="94"/>
    </row>
    <row r="60" spans="2:5" ht="12.75">
      <c r="B60" s="7"/>
      <c r="C60" s="7"/>
      <c r="D60" s="94"/>
      <c r="E60" s="94"/>
    </row>
    <row r="61" spans="2:5" ht="12.75">
      <c r="B61" s="7"/>
      <c r="C61" s="7"/>
      <c r="D61" s="94"/>
      <c r="E61" s="94"/>
    </row>
    <row r="62" spans="2:5" ht="12.75">
      <c r="B62" s="7"/>
      <c r="C62" s="7"/>
      <c r="D62" s="94"/>
      <c r="E62" s="94"/>
    </row>
    <row r="63" spans="2:5" ht="12.75">
      <c r="B63" s="7"/>
      <c r="C63" s="7"/>
      <c r="D63" s="94"/>
      <c r="E63" s="94"/>
    </row>
    <row r="64" spans="2:5" ht="12.75">
      <c r="B64" s="7"/>
      <c r="C64" s="7"/>
      <c r="D64" s="94"/>
      <c r="E64" s="94"/>
    </row>
    <row r="65" spans="2:5" ht="12.75">
      <c r="B65" s="7"/>
      <c r="C65" s="7"/>
      <c r="D65" s="94"/>
      <c r="E65" s="94"/>
    </row>
    <row r="66" spans="2:5" ht="12.75">
      <c r="B66" s="7"/>
      <c r="C66" s="7"/>
      <c r="D66" s="94"/>
      <c r="E66" s="94"/>
    </row>
    <row r="67" spans="2:5" ht="12.75">
      <c r="B67" s="7"/>
      <c r="C67" s="7"/>
      <c r="D67" s="94"/>
      <c r="E67" s="94"/>
    </row>
    <row r="68" spans="2:5" ht="12.75">
      <c r="B68" s="7"/>
      <c r="C68" s="7"/>
      <c r="D68" s="94"/>
      <c r="E68" s="94"/>
    </row>
    <row r="69" spans="2:5" ht="12.75">
      <c r="B69" s="7"/>
      <c r="C69" s="7"/>
      <c r="D69" s="94"/>
      <c r="E69" s="94"/>
    </row>
    <row r="70" spans="2:5" ht="12.75">
      <c r="B70" s="7"/>
      <c r="C70" s="7"/>
      <c r="D70" s="94"/>
      <c r="E70" s="94"/>
    </row>
    <row r="71" spans="2:5" ht="12.75">
      <c r="B71" s="7"/>
      <c r="C71" s="7"/>
      <c r="D71" s="94"/>
      <c r="E71" s="94"/>
    </row>
    <row r="72" spans="2:5" ht="12.75">
      <c r="B72" s="7"/>
      <c r="C72" s="7"/>
      <c r="D72" s="94"/>
      <c r="E72" s="94"/>
    </row>
    <row r="73" spans="2:5" ht="12.75">
      <c r="B73" s="7"/>
      <c r="C73" s="7"/>
      <c r="D73" s="94"/>
      <c r="E73" s="94"/>
    </row>
    <row r="74" spans="2:5" ht="12.75">
      <c r="B74" s="7"/>
      <c r="C74" s="7"/>
      <c r="D74" s="94"/>
      <c r="E74" s="94"/>
    </row>
    <row r="75" spans="2:5" ht="12.75">
      <c r="B75" s="7"/>
      <c r="C75" s="7"/>
      <c r="D75" s="94"/>
      <c r="E75" s="94"/>
    </row>
    <row r="76" spans="2:5" ht="12.75">
      <c r="B76" s="7"/>
      <c r="C76" s="7"/>
      <c r="D76" s="94"/>
      <c r="E76" s="94"/>
    </row>
    <row r="77" spans="2:5" ht="12.75">
      <c r="B77" s="7"/>
      <c r="C77" s="7"/>
      <c r="D77" s="94"/>
      <c r="E77" s="94"/>
    </row>
    <row r="78" spans="2:5" ht="12.75">
      <c r="B78" s="7"/>
      <c r="C78" s="7"/>
      <c r="D78" s="94"/>
      <c r="E78" s="94"/>
    </row>
    <row r="79" spans="2:5" ht="12.75">
      <c r="B79" s="7"/>
      <c r="C79" s="7"/>
      <c r="D79" s="94"/>
      <c r="E79" s="94"/>
    </row>
    <row r="80" spans="2:5" ht="12.75">
      <c r="B80" s="7"/>
      <c r="C80" s="7"/>
      <c r="D80" s="94"/>
      <c r="E80" s="94"/>
    </row>
    <row r="81" spans="2:5" ht="12.75">
      <c r="B81" s="7"/>
      <c r="C81" s="7"/>
      <c r="D81" s="94"/>
      <c r="E81" s="94"/>
    </row>
    <row r="82" spans="2:5" ht="12.75">
      <c r="B82" s="7"/>
      <c r="C82" s="7"/>
      <c r="D82" s="94"/>
      <c r="E82" s="94"/>
    </row>
    <row r="83" spans="2:5" ht="12.75">
      <c r="B83" s="7"/>
      <c r="C83" s="7"/>
      <c r="D83" s="94"/>
      <c r="E83" s="94"/>
    </row>
    <row r="84" spans="2:5" ht="12.75">
      <c r="B84" s="7"/>
      <c r="C84" s="7"/>
      <c r="D84" s="94"/>
      <c r="E84" s="94"/>
    </row>
    <row r="85" spans="2:5" ht="12.75">
      <c r="B85" s="7"/>
      <c r="C85" s="7"/>
      <c r="D85" s="94"/>
      <c r="E85" s="94"/>
    </row>
    <row r="86" spans="2:5" ht="12.75">
      <c r="B86" s="7"/>
      <c r="C86" s="7"/>
      <c r="D86" s="94"/>
      <c r="E86" s="94"/>
    </row>
    <row r="87" spans="2:5" ht="12.75">
      <c r="B87" s="7"/>
      <c r="C87" s="7"/>
      <c r="D87" s="94"/>
      <c r="E87" s="94"/>
    </row>
    <row r="88" spans="2:5" ht="12.75">
      <c r="B88" s="7"/>
      <c r="C88" s="7"/>
      <c r="D88" s="94"/>
      <c r="E88" s="94"/>
    </row>
    <row r="89" spans="2:5" ht="12.75">
      <c r="B89" s="7"/>
      <c r="C89" s="7"/>
      <c r="D89" s="94"/>
      <c r="E89" s="94"/>
    </row>
    <row r="90" spans="2:5" ht="12.75">
      <c r="B90" s="7"/>
      <c r="C90" s="7"/>
      <c r="D90" s="94"/>
      <c r="E90" s="94"/>
    </row>
    <row r="91" spans="2:5" ht="12.75">
      <c r="B91" s="7"/>
      <c r="C91" s="7"/>
      <c r="D91" s="94"/>
      <c r="E91" s="94"/>
    </row>
    <row r="92" spans="2:5" ht="12.75">
      <c r="B92" s="7"/>
      <c r="C92" s="7"/>
      <c r="D92" s="94"/>
      <c r="E92" s="94"/>
    </row>
    <row r="93" spans="2:5" ht="12.75">
      <c r="B93" s="7"/>
      <c r="C93" s="7"/>
      <c r="D93" s="94"/>
      <c r="E93" s="94"/>
    </row>
    <row r="94" spans="2:5" ht="12.75">
      <c r="B94" s="7"/>
      <c r="C94" s="7"/>
      <c r="D94" s="94"/>
      <c r="E94" s="94"/>
    </row>
    <row r="95" spans="4:5" ht="12.75">
      <c r="D95" s="94"/>
      <c r="E95" s="94"/>
    </row>
    <row r="96" spans="4:5" ht="12.75">
      <c r="D96" s="94"/>
      <c r="E96" s="94"/>
    </row>
    <row r="97" spans="2:5" ht="12.75">
      <c r="B97" s="7"/>
      <c r="C97" s="7"/>
      <c r="D97" s="94"/>
      <c r="E97" s="94"/>
    </row>
    <row r="98" spans="2:5" ht="12.75">
      <c r="B98" s="7"/>
      <c r="C98" s="7"/>
      <c r="D98" s="94"/>
      <c r="E98" s="94"/>
    </row>
    <row r="99" spans="2:5" ht="12.75">
      <c r="B99" s="7"/>
      <c r="C99" s="7"/>
      <c r="D99" s="94"/>
      <c r="E99" s="94"/>
    </row>
    <row r="100" spans="4:5" ht="12.75">
      <c r="D100" s="94"/>
      <c r="E100" s="94"/>
    </row>
    <row r="101" spans="4:5" ht="12.75">
      <c r="D101" s="94"/>
      <c r="E101" s="94"/>
    </row>
    <row r="102" spans="4:5" ht="12.75">
      <c r="D102" s="94"/>
      <c r="E102" s="94"/>
    </row>
    <row r="103" spans="4:5" ht="12.75">
      <c r="D103" s="94"/>
      <c r="E103" s="94"/>
    </row>
    <row r="104" spans="4:5" ht="12.75">
      <c r="D104" s="94"/>
      <c r="E104" s="94"/>
    </row>
    <row r="105" spans="4:5" ht="12.75">
      <c r="D105" s="94"/>
      <c r="E105" s="94"/>
    </row>
    <row r="106" spans="4:5" ht="12.75">
      <c r="D106" s="94"/>
      <c r="E106" s="94"/>
    </row>
    <row r="107" spans="4:5" ht="12.75">
      <c r="D107" s="94"/>
      <c r="E107" s="94"/>
    </row>
    <row r="108" spans="4:5" ht="12.75">
      <c r="D108" s="94"/>
      <c r="E108" s="94"/>
    </row>
    <row r="109" spans="4:5" ht="12.75">
      <c r="D109" s="94"/>
      <c r="E109" s="94"/>
    </row>
    <row r="110" spans="4:5" ht="12.75">
      <c r="D110" s="94"/>
      <c r="E110" s="94"/>
    </row>
    <row r="111" spans="4:5" ht="12.75">
      <c r="D111" s="94"/>
      <c r="E111" s="94"/>
    </row>
    <row r="112" spans="4:5" ht="12.75">
      <c r="D112" s="94"/>
      <c r="E112" s="94"/>
    </row>
    <row r="113" spans="4:5" ht="12.75">
      <c r="D113" s="94"/>
      <c r="E113" s="94"/>
    </row>
    <row r="114" spans="4:5" ht="12.75">
      <c r="D114" s="94"/>
      <c r="E114" s="94"/>
    </row>
    <row r="115" spans="4:5" ht="12.75">
      <c r="D115" s="94"/>
      <c r="E115" s="94"/>
    </row>
    <row r="116" spans="4:5" ht="12.75">
      <c r="D116" s="94"/>
      <c r="E116" s="94"/>
    </row>
    <row r="117" spans="4:5" ht="12.75">
      <c r="D117" s="94"/>
      <c r="E117" s="94"/>
    </row>
  </sheetData>
  <sheetProtection/>
  <mergeCells count="13">
    <mergeCell ref="D32:E32"/>
    <mergeCell ref="D22:E22"/>
    <mergeCell ref="B26:D26"/>
    <mergeCell ref="D27:E27"/>
    <mergeCell ref="B31:D31"/>
    <mergeCell ref="G4:N4"/>
    <mergeCell ref="B6:D6"/>
    <mergeCell ref="D7:E7"/>
    <mergeCell ref="B11:D11"/>
    <mergeCell ref="D12:E12"/>
    <mergeCell ref="B16:D16"/>
    <mergeCell ref="D17:E17"/>
    <mergeCell ref="B21:D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1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0.5625" style="0" customWidth="1"/>
    <col min="3" max="3" width="27.57421875" style="0" customWidth="1"/>
    <col min="4" max="4" width="0.71875" style="0" customWidth="1"/>
    <col min="5" max="5" width="27.28125" style="0" customWidth="1"/>
    <col min="6" max="6" width="0.71875" style="0" customWidth="1"/>
    <col min="8" max="8" width="0.5625" style="0" customWidth="1"/>
    <col min="10" max="10" width="0.71875" style="0" customWidth="1"/>
  </cols>
  <sheetData>
    <row r="1" spans="1:53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.75">
      <c r="A3" s="27"/>
      <c r="B3" s="35"/>
      <c r="C3" s="36"/>
      <c r="D3" s="36"/>
      <c r="E3" s="36"/>
      <c r="F3" s="36"/>
      <c r="G3" s="36"/>
      <c r="H3" s="36"/>
      <c r="I3" s="36"/>
      <c r="J3" s="3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27" ht="12.75">
      <c r="A4" s="27"/>
      <c r="B4" s="38"/>
      <c r="C4" s="39"/>
      <c r="D4" s="39"/>
      <c r="E4" s="39"/>
      <c r="F4" s="39"/>
      <c r="G4" s="39"/>
      <c r="H4" s="39"/>
      <c r="I4" s="39"/>
      <c r="J4" s="4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6"/>
      <c r="X4" s="6"/>
      <c r="Y4" s="6"/>
      <c r="Z4" s="6"/>
      <c r="AA4" s="6"/>
    </row>
    <row r="5" spans="1:29" ht="12.75">
      <c r="A5" s="27"/>
      <c r="B5" s="38"/>
      <c r="C5" s="39"/>
      <c r="D5" s="39"/>
      <c r="E5" s="39"/>
      <c r="F5" s="39"/>
      <c r="G5" s="39"/>
      <c r="H5" s="39"/>
      <c r="I5" s="39"/>
      <c r="J5" s="4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6"/>
      <c r="X5" s="6"/>
      <c r="Y5" s="6"/>
      <c r="Z5" s="6"/>
      <c r="AA5" s="6"/>
      <c r="AB5" s="6"/>
      <c r="AC5" s="6"/>
    </row>
    <row r="6" spans="1:29" ht="12.75">
      <c r="A6" s="27"/>
      <c r="B6" s="139" t="s">
        <v>106</v>
      </c>
      <c r="C6" s="136"/>
      <c r="D6" s="136"/>
      <c r="E6" s="136"/>
      <c r="F6" s="136"/>
      <c r="G6" s="136"/>
      <c r="H6" s="136"/>
      <c r="I6" s="136"/>
      <c r="J6" s="14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6"/>
      <c r="X6" s="6"/>
      <c r="Y6" s="6"/>
      <c r="Z6" s="6"/>
      <c r="AA6" s="6"/>
      <c r="AB6" s="6"/>
      <c r="AC6" s="6"/>
    </row>
    <row r="7" spans="1:22" s="6" customFormat="1" ht="3.75" customHeight="1">
      <c r="A7" s="27"/>
      <c r="B7" s="28"/>
      <c r="C7" s="19"/>
      <c r="D7" s="19"/>
      <c r="E7" s="19"/>
      <c r="F7" s="19"/>
      <c r="G7" s="19"/>
      <c r="H7" s="19"/>
      <c r="I7" s="19"/>
      <c r="J7" s="29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9" ht="12.75">
      <c r="A8" s="27"/>
      <c r="B8" s="28"/>
      <c r="C8" s="41" t="s">
        <v>67</v>
      </c>
      <c r="D8" s="42"/>
      <c r="E8" s="41" t="s">
        <v>68</v>
      </c>
      <c r="F8" s="42"/>
      <c r="G8" s="41" t="s">
        <v>69</v>
      </c>
      <c r="H8" s="43"/>
      <c r="I8" s="41" t="s">
        <v>70</v>
      </c>
      <c r="J8" s="29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6"/>
      <c r="X8" s="6"/>
      <c r="Y8" s="6"/>
      <c r="Z8" s="6"/>
      <c r="AA8" s="6"/>
      <c r="AB8" s="6"/>
      <c r="AC8" s="6"/>
    </row>
    <row r="9" spans="1:29" ht="3.75" customHeight="1">
      <c r="A9" s="27"/>
      <c r="B9" s="28"/>
      <c r="C9" s="30"/>
      <c r="D9" s="19"/>
      <c r="E9" s="30"/>
      <c r="F9" s="19"/>
      <c r="G9" s="30"/>
      <c r="H9" s="30"/>
      <c r="I9" s="30"/>
      <c r="J9" s="29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"/>
      <c r="X9" s="6"/>
      <c r="Y9" s="6"/>
      <c r="Z9" s="6"/>
      <c r="AA9" s="6"/>
      <c r="AB9" s="6"/>
      <c r="AC9" s="6"/>
    </row>
    <row r="10" spans="1:29" ht="12.75">
      <c r="A10" s="27"/>
      <c r="B10" s="65"/>
      <c r="C10" s="99" t="str">
        <f>GironeD!G9</f>
        <v>LOKOMOTIV ALPEN (Principali)</v>
      </c>
      <c r="D10" s="64"/>
      <c r="E10" s="99" t="str">
        <f>GironeA!G8</f>
        <v>HAVANA 77 (Giardiello)</v>
      </c>
      <c r="F10" s="120"/>
      <c r="G10" s="66"/>
      <c r="H10" s="67"/>
      <c r="I10" s="66"/>
      <c r="J10" s="6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"/>
      <c r="X10" s="6"/>
      <c r="Y10" s="6"/>
      <c r="Z10" s="6"/>
      <c r="AA10" s="6"/>
      <c r="AB10" s="6"/>
      <c r="AC10" s="6"/>
    </row>
    <row r="11" spans="1:29" ht="3" customHeight="1">
      <c r="A11" s="27"/>
      <c r="B11" s="65"/>
      <c r="C11" s="64"/>
      <c r="D11" s="64"/>
      <c r="E11" s="64"/>
      <c r="F11" s="120"/>
      <c r="G11" s="64"/>
      <c r="H11" s="64"/>
      <c r="I11" s="64"/>
      <c r="J11" s="6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"/>
      <c r="X11" s="6"/>
      <c r="Y11" s="6"/>
      <c r="Z11" s="6"/>
      <c r="AA11" s="6"/>
      <c r="AB11" s="6"/>
      <c r="AC11" s="6"/>
    </row>
    <row r="12" spans="1:29" ht="12.75">
      <c r="A12" s="27"/>
      <c r="B12" s="65"/>
      <c r="C12" s="100" t="str">
        <f>GironeC!G9</f>
        <v>CAIPIRINHA (Capanni/Principali)</v>
      </c>
      <c r="D12" s="64"/>
      <c r="E12" s="100" t="str">
        <f>GironeB!G8</f>
        <v>I MISERABILI FARABUTTI (Bag/Pas)</v>
      </c>
      <c r="F12" s="120"/>
      <c r="G12" s="64"/>
      <c r="H12" s="64"/>
      <c r="I12" s="64"/>
      <c r="J12" s="6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"/>
      <c r="X12" s="6"/>
      <c r="Y12" s="6"/>
      <c r="Z12" s="6"/>
      <c r="AA12" s="6"/>
      <c r="AB12" s="6"/>
      <c r="AC12" s="6"/>
    </row>
    <row r="13" spans="1:29" ht="3" customHeight="1">
      <c r="A13" s="27"/>
      <c r="B13" s="65"/>
      <c r="C13" s="64"/>
      <c r="D13" s="64"/>
      <c r="E13" s="64"/>
      <c r="F13" s="120"/>
      <c r="G13" s="64"/>
      <c r="H13" s="64"/>
      <c r="I13" s="64"/>
      <c r="J13" s="6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"/>
      <c r="X13" s="6"/>
      <c r="Y13" s="6"/>
      <c r="Z13" s="6"/>
      <c r="AA13" s="6"/>
      <c r="AB13" s="6"/>
      <c r="AC13" s="6"/>
    </row>
    <row r="14" spans="1:29" ht="12.75">
      <c r="A14" s="27"/>
      <c r="B14" s="69"/>
      <c r="C14" s="99" t="str">
        <f>GironeB!G9</f>
        <v>XXI APRILE (Bartolucci2)</v>
      </c>
      <c r="D14" s="64"/>
      <c r="E14" s="99" t="str">
        <f>GironeC!G8</f>
        <v>REAL BRINDISI (Rosato)</v>
      </c>
      <c r="F14" s="120"/>
      <c r="G14" s="66"/>
      <c r="H14" s="70"/>
      <c r="I14" s="66"/>
      <c r="J14" s="6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"/>
      <c r="X14" s="6"/>
      <c r="Y14" s="6"/>
      <c r="Z14" s="6"/>
      <c r="AA14" s="6"/>
      <c r="AB14" s="6"/>
      <c r="AC14" s="6"/>
    </row>
    <row r="15" spans="1:22" s="6" customFormat="1" ht="3.75" customHeight="1">
      <c r="A15" s="27"/>
      <c r="B15" s="65"/>
      <c r="C15" s="64"/>
      <c r="D15" s="64"/>
      <c r="E15" s="64"/>
      <c r="F15" s="120"/>
      <c r="G15" s="64"/>
      <c r="H15" s="64"/>
      <c r="I15" s="64"/>
      <c r="J15" s="6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s="6" customFormat="1" ht="12.75">
      <c r="A16" s="27"/>
      <c r="B16" s="65"/>
      <c r="C16" s="100" t="str">
        <f>GironeA!G9</f>
        <v>KOKAT (Macchia)</v>
      </c>
      <c r="D16" s="64"/>
      <c r="E16" s="100" t="str">
        <f>GironeD!G8</f>
        <v>LAV 2501 (Scossa1)</v>
      </c>
      <c r="F16" s="120"/>
      <c r="G16" s="64"/>
      <c r="H16" s="64"/>
      <c r="I16" s="64"/>
      <c r="J16" s="6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6" customFormat="1" ht="12.75">
      <c r="A17" s="27"/>
      <c r="B17" s="65"/>
      <c r="C17" s="51"/>
      <c r="D17" s="51"/>
      <c r="E17" s="51"/>
      <c r="F17" s="51"/>
      <c r="G17" s="51" t="s">
        <v>88</v>
      </c>
      <c r="H17" s="51"/>
      <c r="I17" s="51"/>
      <c r="J17" s="68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s="6" customFormat="1" ht="12.75">
      <c r="A18" s="27"/>
      <c r="B18" s="65"/>
      <c r="C18" s="51"/>
      <c r="D18" s="51"/>
      <c r="E18" s="51"/>
      <c r="F18" s="51"/>
      <c r="G18" s="51"/>
      <c r="H18" s="51"/>
      <c r="I18" s="51"/>
      <c r="J18" s="6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6" customFormat="1" ht="12.75">
      <c r="A19" s="27"/>
      <c r="B19" s="65"/>
      <c r="C19" s="51"/>
      <c r="D19" s="51"/>
      <c r="E19" s="51"/>
      <c r="F19" s="51"/>
      <c r="G19" s="51"/>
      <c r="H19" s="51"/>
      <c r="I19" s="51"/>
      <c r="J19" s="68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9" ht="13.5" thickBot="1">
      <c r="A20" s="27"/>
      <c r="B20" s="71"/>
      <c r="C20" s="72"/>
      <c r="D20" s="72"/>
      <c r="E20" s="72"/>
      <c r="F20" s="72"/>
      <c r="G20" s="72"/>
      <c r="H20" s="72"/>
      <c r="I20" s="72"/>
      <c r="J20" s="7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6"/>
      <c r="X20" s="6"/>
      <c r="Y20" s="6"/>
      <c r="Z20" s="6"/>
      <c r="AA20" s="6"/>
      <c r="AB20" s="6"/>
      <c r="AC20" s="6"/>
    </row>
    <row r="21" spans="1:29" ht="12.75">
      <c r="A21" s="27"/>
      <c r="B21" s="54"/>
      <c r="C21" s="54"/>
      <c r="D21" s="54"/>
      <c r="E21" s="54"/>
      <c r="F21" s="54"/>
      <c r="G21" s="54"/>
      <c r="H21" s="54"/>
      <c r="I21" s="54"/>
      <c r="J21" s="54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6"/>
      <c r="X21" s="6"/>
      <c r="Y21" s="6"/>
      <c r="Z21" s="6"/>
      <c r="AA21" s="6"/>
      <c r="AB21" s="6"/>
      <c r="AC21" s="6"/>
    </row>
    <row r="22" spans="1:29" ht="12.75">
      <c r="A22" s="27"/>
      <c r="B22" s="54"/>
      <c r="C22" s="54"/>
      <c r="D22" s="54"/>
      <c r="E22" s="54"/>
      <c r="F22" s="54"/>
      <c r="G22" s="54"/>
      <c r="H22" s="54"/>
      <c r="I22" s="54"/>
      <c r="J22" s="54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6"/>
      <c r="X22" s="6"/>
      <c r="Y22" s="6"/>
      <c r="Z22" s="6"/>
      <c r="AA22" s="6"/>
      <c r="AB22" s="6"/>
      <c r="AC22" s="6"/>
    </row>
    <row r="23" spans="1:29" ht="12.75">
      <c r="A23" s="27"/>
      <c r="B23" s="54"/>
      <c r="C23" s="54"/>
      <c r="D23" s="54"/>
      <c r="E23" s="54"/>
      <c r="F23" s="54"/>
      <c r="G23" s="54"/>
      <c r="H23" s="54"/>
      <c r="I23" s="54"/>
      <c r="J23" s="54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6"/>
      <c r="X23" s="6"/>
      <c r="Y23" s="6"/>
      <c r="Z23" s="6"/>
      <c r="AA23" s="6"/>
      <c r="AB23" s="6"/>
      <c r="AC23" s="6"/>
    </row>
    <row r="24" spans="1:29" ht="12.75">
      <c r="A24" s="27"/>
      <c r="B24" s="54"/>
      <c r="C24" s="54"/>
      <c r="D24" s="54"/>
      <c r="E24" s="54"/>
      <c r="F24" s="54"/>
      <c r="G24" s="54"/>
      <c r="H24" s="54"/>
      <c r="I24" s="54"/>
      <c r="J24" s="54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6"/>
      <c r="X24" s="6"/>
      <c r="Y24" s="6"/>
      <c r="Z24" s="6"/>
      <c r="AA24" s="6"/>
      <c r="AB24" s="6"/>
      <c r="AC24" s="6"/>
    </row>
    <row r="25" spans="1:29" ht="13.5" thickBot="1">
      <c r="A25" s="27"/>
      <c r="B25" s="54"/>
      <c r="C25" s="54"/>
      <c r="D25" s="54"/>
      <c r="E25" s="54"/>
      <c r="F25" s="54"/>
      <c r="G25" s="54"/>
      <c r="H25" s="54"/>
      <c r="I25" s="54"/>
      <c r="J25" s="54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6"/>
      <c r="X25" s="6"/>
      <c r="Y25" s="6"/>
      <c r="Z25" s="6"/>
      <c r="AA25" s="6"/>
      <c r="AB25" s="6"/>
      <c r="AC25" s="6"/>
    </row>
    <row r="26" spans="1:29" ht="12.75">
      <c r="A26" s="27"/>
      <c r="B26" s="74"/>
      <c r="C26" s="49"/>
      <c r="D26" s="49"/>
      <c r="E26" s="49"/>
      <c r="F26" s="49"/>
      <c r="G26" s="49"/>
      <c r="H26" s="49"/>
      <c r="I26" s="49"/>
      <c r="J26" s="7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6"/>
      <c r="X26" s="6"/>
      <c r="Y26" s="6"/>
      <c r="Z26" s="6"/>
      <c r="AA26" s="6"/>
      <c r="AB26" s="6"/>
      <c r="AC26" s="6"/>
    </row>
    <row r="27" spans="1:29" ht="12.75">
      <c r="A27" s="27"/>
      <c r="B27" s="76"/>
      <c r="C27" s="50"/>
      <c r="D27" s="50"/>
      <c r="E27" s="50"/>
      <c r="F27" s="50"/>
      <c r="G27" s="50"/>
      <c r="H27" s="50"/>
      <c r="I27" s="50"/>
      <c r="J27" s="7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6"/>
      <c r="X27" s="6"/>
      <c r="Y27" s="6"/>
      <c r="Z27" s="6"/>
      <c r="AA27" s="6"/>
      <c r="AB27" s="6"/>
      <c r="AC27" s="6"/>
    </row>
    <row r="28" spans="1:29" ht="12.75">
      <c r="A28" s="27"/>
      <c r="B28" s="76"/>
      <c r="C28" s="50"/>
      <c r="D28" s="50"/>
      <c r="E28" s="50"/>
      <c r="F28" s="50"/>
      <c r="G28" s="50"/>
      <c r="H28" s="50"/>
      <c r="I28" s="50"/>
      <c r="J28" s="7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6"/>
      <c r="X28" s="6"/>
      <c r="Y28" s="6"/>
      <c r="Z28" s="6"/>
      <c r="AA28" s="6"/>
      <c r="AB28" s="6"/>
      <c r="AC28" s="6"/>
    </row>
    <row r="29" spans="1:29" ht="12.75">
      <c r="A29" s="27"/>
      <c r="B29" s="141" t="s">
        <v>105</v>
      </c>
      <c r="C29" s="142"/>
      <c r="D29" s="142"/>
      <c r="E29" s="142"/>
      <c r="F29" s="142"/>
      <c r="G29" s="142"/>
      <c r="H29" s="142"/>
      <c r="I29" s="142"/>
      <c r="J29" s="14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6"/>
      <c r="X29" s="6"/>
      <c r="Y29" s="6"/>
      <c r="Z29" s="6"/>
      <c r="AA29" s="6"/>
      <c r="AB29" s="6"/>
      <c r="AC29" s="6"/>
    </row>
    <row r="30" spans="1:29" ht="3" customHeight="1">
      <c r="A30" s="27"/>
      <c r="B30" s="65"/>
      <c r="C30" s="51"/>
      <c r="D30" s="51"/>
      <c r="E30" s="51"/>
      <c r="F30" s="51"/>
      <c r="G30" s="51"/>
      <c r="H30" s="51"/>
      <c r="I30" s="51"/>
      <c r="J30" s="6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6"/>
      <c r="X30" s="6"/>
      <c r="Y30" s="6"/>
      <c r="Z30" s="6"/>
      <c r="AA30" s="6"/>
      <c r="AB30" s="6"/>
      <c r="AC30" s="6"/>
    </row>
    <row r="31" spans="1:29" ht="12.75">
      <c r="A31" s="27"/>
      <c r="B31" s="65"/>
      <c r="C31" s="78" t="s">
        <v>67</v>
      </c>
      <c r="D31" s="79"/>
      <c r="E31" s="78" t="s">
        <v>68</v>
      </c>
      <c r="F31" s="79"/>
      <c r="G31" s="78" t="s">
        <v>69</v>
      </c>
      <c r="H31" s="80"/>
      <c r="I31" s="78" t="s">
        <v>70</v>
      </c>
      <c r="J31" s="6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6"/>
      <c r="X31" s="6"/>
      <c r="Y31" s="6"/>
      <c r="Z31" s="6"/>
      <c r="AA31" s="6"/>
      <c r="AB31" s="6"/>
      <c r="AC31" s="6"/>
    </row>
    <row r="32" spans="1:29" ht="3.75" customHeight="1">
      <c r="A32" s="27"/>
      <c r="B32" s="65"/>
      <c r="C32" s="52"/>
      <c r="D32" s="51"/>
      <c r="E32" s="52"/>
      <c r="F32" s="51"/>
      <c r="G32" s="52"/>
      <c r="H32" s="52"/>
      <c r="I32" s="52"/>
      <c r="J32" s="6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6"/>
      <c r="X32" s="6"/>
      <c r="Y32" s="6"/>
      <c r="Z32" s="6"/>
      <c r="AA32" s="6"/>
      <c r="AB32" s="6"/>
      <c r="AC32" s="6"/>
    </row>
    <row r="33" spans="1:29" ht="12.75">
      <c r="A33" s="27"/>
      <c r="B33" s="65"/>
      <c r="C33" s="81" t="s">
        <v>108</v>
      </c>
      <c r="D33" s="82"/>
      <c r="E33" s="81" t="s">
        <v>109</v>
      </c>
      <c r="F33" s="64"/>
      <c r="G33" s="66"/>
      <c r="H33" s="67"/>
      <c r="I33" s="83"/>
      <c r="J33" s="68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6"/>
      <c r="X33" s="6"/>
      <c r="Y33" s="6"/>
      <c r="Z33" s="6"/>
      <c r="AA33" s="6"/>
      <c r="AB33" s="6"/>
      <c r="AC33" s="6"/>
    </row>
    <row r="34" spans="1:29" ht="3" customHeight="1">
      <c r="A34" s="27"/>
      <c r="B34" s="65"/>
      <c r="C34" s="82"/>
      <c r="D34" s="82"/>
      <c r="E34" s="82"/>
      <c r="F34" s="64"/>
      <c r="G34" s="64"/>
      <c r="H34" s="64"/>
      <c r="I34" s="64"/>
      <c r="J34" s="6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6"/>
      <c r="X34" s="6"/>
      <c r="Y34" s="6"/>
      <c r="Z34" s="6"/>
      <c r="AA34" s="6"/>
      <c r="AB34" s="6"/>
      <c r="AC34" s="6"/>
    </row>
    <row r="35" spans="1:29" ht="12.75">
      <c r="A35" s="27"/>
      <c r="B35" s="65"/>
      <c r="C35" s="82" t="s">
        <v>110</v>
      </c>
      <c r="D35" s="82"/>
      <c r="E35" s="82" t="s">
        <v>111</v>
      </c>
      <c r="F35" s="64"/>
      <c r="G35" s="64"/>
      <c r="H35" s="64"/>
      <c r="I35" s="64"/>
      <c r="J35" s="6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6"/>
      <c r="X35" s="6"/>
      <c r="Y35" s="6"/>
      <c r="Z35" s="6"/>
      <c r="AA35" s="6"/>
      <c r="AB35" s="6"/>
      <c r="AC35" s="6"/>
    </row>
    <row r="36" spans="1:29" ht="3.75" customHeight="1">
      <c r="A36" s="27"/>
      <c r="B36" s="65"/>
      <c r="C36" s="51"/>
      <c r="D36" s="51"/>
      <c r="E36" s="51"/>
      <c r="F36" s="51"/>
      <c r="G36" s="53"/>
      <c r="H36" s="53"/>
      <c r="I36" s="53"/>
      <c r="J36" s="68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6"/>
      <c r="X36" s="6"/>
      <c r="Y36" s="6"/>
      <c r="Z36" s="6"/>
      <c r="AA36" s="6"/>
      <c r="AB36" s="6"/>
      <c r="AC36" s="6"/>
    </row>
    <row r="37" spans="1:22" ht="12.75">
      <c r="A37" s="27"/>
      <c r="B37" s="65"/>
      <c r="C37" s="51"/>
      <c r="D37" s="51"/>
      <c r="E37" s="51"/>
      <c r="F37" s="51"/>
      <c r="G37" s="51"/>
      <c r="H37" s="51"/>
      <c r="I37" s="51"/>
      <c r="J37" s="6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2.75">
      <c r="A38" s="27"/>
      <c r="B38" s="65"/>
      <c r="C38" s="51"/>
      <c r="D38" s="51"/>
      <c r="E38" s="51"/>
      <c r="F38" s="51"/>
      <c r="G38" s="51"/>
      <c r="H38" s="51"/>
      <c r="I38" s="51"/>
      <c r="J38" s="6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12.75">
      <c r="A39" s="27"/>
      <c r="B39" s="65"/>
      <c r="C39" s="51"/>
      <c r="D39" s="51"/>
      <c r="E39" s="51"/>
      <c r="F39" s="51"/>
      <c r="G39" s="51"/>
      <c r="H39" s="51"/>
      <c r="I39" s="51"/>
      <c r="J39" s="6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13.5" thickBot="1">
      <c r="A40" s="27"/>
      <c r="B40" s="71"/>
      <c r="C40" s="72"/>
      <c r="D40" s="72"/>
      <c r="E40" s="72"/>
      <c r="F40" s="72"/>
      <c r="G40" s="72"/>
      <c r="H40" s="72"/>
      <c r="I40" s="72"/>
      <c r="J40" s="73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12" customHeight="1">
      <c r="A41" s="27"/>
      <c r="B41" s="54"/>
      <c r="C41" s="54"/>
      <c r="D41" s="54"/>
      <c r="E41" s="54"/>
      <c r="F41" s="54"/>
      <c r="G41" s="54"/>
      <c r="H41" s="54"/>
      <c r="I41" s="54"/>
      <c r="J41" s="5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12.75">
      <c r="A42" s="27"/>
      <c r="B42" s="54"/>
      <c r="C42" s="54"/>
      <c r="D42" s="54"/>
      <c r="E42" s="54"/>
      <c r="F42" s="54"/>
      <c r="G42" s="54"/>
      <c r="H42" s="54"/>
      <c r="I42" s="54"/>
      <c r="J42" s="54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12.75">
      <c r="A43" s="27"/>
      <c r="B43" s="54"/>
      <c r="C43" s="54"/>
      <c r="D43" s="54"/>
      <c r="E43" s="54"/>
      <c r="F43" s="54"/>
      <c r="G43" s="54"/>
      <c r="H43" s="54"/>
      <c r="I43" s="54"/>
      <c r="J43" s="54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12.75">
      <c r="A44" s="27"/>
      <c r="B44" s="54"/>
      <c r="C44" s="54"/>
      <c r="D44" s="54"/>
      <c r="E44" s="54"/>
      <c r="F44" s="54"/>
      <c r="G44" s="54"/>
      <c r="H44" s="54"/>
      <c r="I44" s="54"/>
      <c r="J44" s="54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13.5" thickBot="1">
      <c r="A45" s="27"/>
      <c r="B45" s="54"/>
      <c r="C45" s="54"/>
      <c r="D45" s="54"/>
      <c r="E45" s="54"/>
      <c r="F45" s="54"/>
      <c r="G45" s="54"/>
      <c r="H45" s="54"/>
      <c r="I45" s="54"/>
      <c r="J45" s="54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12.75">
      <c r="A46" s="27"/>
      <c r="B46" s="74"/>
      <c r="C46" s="49"/>
      <c r="D46" s="49"/>
      <c r="E46" s="49"/>
      <c r="F46" s="49"/>
      <c r="G46" s="49"/>
      <c r="H46" s="49"/>
      <c r="I46" s="49"/>
      <c r="J46" s="75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12.75">
      <c r="A47" s="27"/>
      <c r="B47" s="76"/>
      <c r="C47" s="50"/>
      <c r="D47" s="50"/>
      <c r="E47" s="50"/>
      <c r="F47" s="50"/>
      <c r="G47" s="50"/>
      <c r="H47" s="50"/>
      <c r="I47" s="50"/>
      <c r="J47" s="7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ht="12.75">
      <c r="A48" s="27"/>
      <c r="B48" s="76"/>
      <c r="C48" s="50"/>
      <c r="D48" s="50"/>
      <c r="E48" s="50"/>
      <c r="F48" s="50"/>
      <c r="G48" s="50"/>
      <c r="H48" s="50"/>
      <c r="I48" s="50"/>
      <c r="J48" s="7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12.75">
      <c r="A49" s="27"/>
      <c r="B49" s="141" t="s">
        <v>107</v>
      </c>
      <c r="C49" s="142"/>
      <c r="D49" s="142"/>
      <c r="E49" s="142"/>
      <c r="F49" s="142"/>
      <c r="G49" s="142"/>
      <c r="H49" s="142"/>
      <c r="I49" s="142"/>
      <c r="J49" s="143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.75" customHeight="1">
      <c r="A50" s="27"/>
      <c r="B50" s="65"/>
      <c r="C50" s="51"/>
      <c r="D50" s="51"/>
      <c r="E50" s="51"/>
      <c r="F50" s="51"/>
      <c r="G50" s="51"/>
      <c r="H50" s="51"/>
      <c r="I50" s="51"/>
      <c r="J50" s="6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12.75">
      <c r="A51" s="27"/>
      <c r="B51" s="65"/>
      <c r="C51" s="78" t="s">
        <v>67</v>
      </c>
      <c r="D51" s="79"/>
      <c r="E51" s="78" t="s">
        <v>68</v>
      </c>
      <c r="F51" s="79"/>
      <c r="G51" s="146" t="s">
        <v>71</v>
      </c>
      <c r="H51" s="147"/>
      <c r="I51" s="147"/>
      <c r="J51" s="6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3" customHeight="1">
      <c r="A52" s="27"/>
      <c r="B52" s="28"/>
      <c r="C52" s="30"/>
      <c r="D52" s="19"/>
      <c r="E52" s="30"/>
      <c r="F52" s="19"/>
      <c r="G52" s="30"/>
      <c r="H52" s="30"/>
      <c r="I52" s="30"/>
      <c r="J52" s="29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ht="12.75">
      <c r="A53" s="27"/>
      <c r="B53" s="28"/>
      <c r="C53" s="81" t="s">
        <v>112</v>
      </c>
      <c r="D53" s="117"/>
      <c r="E53" s="81" t="s">
        <v>113</v>
      </c>
      <c r="F53" s="56"/>
      <c r="G53" s="144"/>
      <c r="H53" s="145"/>
      <c r="I53" s="145"/>
      <c r="J53" s="29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ht="3.75" customHeight="1">
      <c r="A54" s="27"/>
      <c r="B54" s="28"/>
      <c r="C54" s="19"/>
      <c r="D54" s="19"/>
      <c r="E54" s="19"/>
      <c r="F54" s="19"/>
      <c r="G54" s="34"/>
      <c r="H54" s="34"/>
      <c r="I54" s="34"/>
      <c r="J54" s="29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3.75" customHeight="1">
      <c r="A55" s="27"/>
      <c r="B55" s="28"/>
      <c r="C55" s="19"/>
      <c r="D55" s="19"/>
      <c r="E55" s="19"/>
      <c r="F55" s="19"/>
      <c r="G55" s="34"/>
      <c r="H55" s="34"/>
      <c r="I55" s="34"/>
      <c r="J55" s="29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3.75" customHeight="1">
      <c r="A56" s="27"/>
      <c r="B56" s="28"/>
      <c r="C56" s="150" t="s">
        <v>97</v>
      </c>
      <c r="D56" s="151"/>
      <c r="E56" s="151"/>
      <c r="F56" s="151"/>
      <c r="G56" s="151"/>
      <c r="H56" s="151"/>
      <c r="I56" s="151"/>
      <c r="J56" s="29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3.75" customHeight="1">
      <c r="A57" s="27"/>
      <c r="B57" s="28"/>
      <c r="C57" s="151"/>
      <c r="D57" s="151"/>
      <c r="E57" s="151"/>
      <c r="F57" s="151"/>
      <c r="G57" s="151"/>
      <c r="H57" s="151"/>
      <c r="I57" s="151"/>
      <c r="J57" s="29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3.75" customHeight="1">
      <c r="A58" s="27"/>
      <c r="B58" s="28"/>
      <c r="C58" s="151"/>
      <c r="D58" s="151"/>
      <c r="E58" s="151"/>
      <c r="F58" s="151"/>
      <c r="G58" s="151"/>
      <c r="H58" s="151"/>
      <c r="I58" s="151"/>
      <c r="J58" s="29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3.75" customHeight="1">
      <c r="A59" s="27"/>
      <c r="B59" s="28"/>
      <c r="C59" s="151"/>
      <c r="D59" s="151"/>
      <c r="E59" s="151"/>
      <c r="F59" s="151"/>
      <c r="G59" s="151"/>
      <c r="H59" s="151"/>
      <c r="I59" s="151"/>
      <c r="J59" s="29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3.75" customHeight="1">
      <c r="A60" s="27"/>
      <c r="B60" s="28"/>
      <c r="C60" s="151"/>
      <c r="D60" s="151"/>
      <c r="E60" s="151"/>
      <c r="F60" s="151"/>
      <c r="G60" s="151"/>
      <c r="H60" s="151"/>
      <c r="I60" s="151"/>
      <c r="J60" s="29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26.25">
      <c r="A61" s="27"/>
      <c r="B61" s="28"/>
      <c r="C61" s="148"/>
      <c r="D61" s="149"/>
      <c r="E61" s="149"/>
      <c r="F61" s="149"/>
      <c r="G61" s="149"/>
      <c r="H61" s="149"/>
      <c r="I61" s="149"/>
      <c r="J61" s="29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12.75">
      <c r="A62" s="27"/>
      <c r="B62" s="28"/>
      <c r="C62" s="19"/>
      <c r="D62" s="19"/>
      <c r="E62" s="19"/>
      <c r="F62" s="19"/>
      <c r="G62" s="19"/>
      <c r="H62" s="19"/>
      <c r="I62" s="19"/>
      <c r="J62" s="29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12.75">
      <c r="A63" s="27"/>
      <c r="B63" s="28"/>
      <c r="C63" s="19"/>
      <c r="D63" s="19"/>
      <c r="E63" s="19"/>
      <c r="F63" s="19"/>
      <c r="G63" s="19"/>
      <c r="H63" s="19"/>
      <c r="I63" s="19"/>
      <c r="J63" s="29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13.5" thickBot="1">
      <c r="A64" s="27"/>
      <c r="B64" s="31"/>
      <c r="C64" s="32"/>
      <c r="D64" s="32"/>
      <c r="E64" s="32"/>
      <c r="F64" s="32"/>
      <c r="G64" s="32"/>
      <c r="H64" s="32"/>
      <c r="I64" s="32"/>
      <c r="J64" s="33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="27" customFormat="1" ht="12.75">
      <c r="C67" s="63" t="s">
        <v>74</v>
      </c>
    </row>
    <row r="68" spans="3:4" s="59" customFormat="1" ht="12.75">
      <c r="C68" s="58" t="s">
        <v>79</v>
      </c>
      <c r="D68" s="58"/>
    </row>
    <row r="69" spans="3:4" s="59" customFormat="1" ht="12.75">
      <c r="C69" s="58" t="s">
        <v>78</v>
      </c>
      <c r="D69" s="58"/>
    </row>
    <row r="70" spans="1:22" s="60" customFormat="1" ht="12.75">
      <c r="A70" s="59"/>
      <c r="B70" s="59"/>
      <c r="C70" s="59" t="s">
        <v>80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s="60" customFormat="1" ht="12.75">
      <c r="A71" s="59"/>
      <c r="B71" s="59"/>
      <c r="C71" s="59" t="s">
        <v>77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s="60" customFormat="1" ht="12.75">
      <c r="A72" s="59"/>
      <c r="B72" s="59"/>
      <c r="C72" s="59" t="s">
        <v>75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s="60" customFormat="1" ht="12.75">
      <c r="A73" s="59"/>
      <c r="B73" s="59"/>
      <c r="C73" s="59" t="s">
        <v>76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22" s="60" customFormat="1" ht="12.75">
      <c r="A74" s="59"/>
      <c r="B74" s="59"/>
      <c r="C74" s="59" t="s">
        <v>81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1:71" s="60" customFormat="1" ht="12.75">
      <c r="A75" s="59"/>
      <c r="B75" s="59"/>
      <c r="C75" s="59" t="s">
        <v>82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61"/>
      <c r="R75" s="61"/>
      <c r="S75" s="61"/>
      <c r="T75" s="61"/>
      <c r="U75" s="61"/>
      <c r="V75" s="61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</row>
    <row r="76" spans="1:71" s="60" customFormat="1" ht="13.5" customHeight="1">
      <c r="A76" s="59"/>
      <c r="B76" s="59"/>
      <c r="C76" s="138" t="s">
        <v>83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61"/>
      <c r="R76" s="61"/>
      <c r="S76" s="61"/>
      <c r="T76" s="61"/>
      <c r="U76" s="61"/>
      <c r="V76" s="61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</row>
    <row r="77" spans="1:71" s="60" customFormat="1" ht="12.75">
      <c r="A77" s="59"/>
      <c r="B77" s="59"/>
      <c r="C77" s="59" t="s">
        <v>84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1"/>
      <c r="R77" s="61"/>
      <c r="S77" s="61"/>
      <c r="T77" s="61"/>
      <c r="U77" s="61"/>
      <c r="V77" s="61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</row>
    <row r="78" spans="1:22" s="60" customFormat="1" ht="12.75">
      <c r="A78" s="59"/>
      <c r="B78" s="59"/>
      <c r="C78" s="59" t="s">
        <v>85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</row>
    <row r="79" spans="1:22" s="60" customFormat="1" ht="12.75">
      <c r="A79" s="59"/>
      <c r="B79" s="59"/>
      <c r="C79" s="59" t="s">
        <v>86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 spans="1:22" s="60" customFormat="1" ht="12.75">
      <c r="A80" s="59"/>
      <c r="B80" s="59"/>
      <c r="C80" s="59" t="s">
        <v>87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</row>
    <row r="81" spans="1:22" s="60" customFormat="1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1:22" s="60" customFormat="1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1:22" s="60" customFormat="1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1:22" s="60" customFormat="1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 spans="1:22" s="60" customFormat="1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  <row r="86" spans="1:2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2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</sheetData>
  <sheetProtection/>
  <mergeCells count="8">
    <mergeCell ref="C76:P76"/>
    <mergeCell ref="B6:J6"/>
    <mergeCell ref="B29:J29"/>
    <mergeCell ref="B49:J49"/>
    <mergeCell ref="G53:I53"/>
    <mergeCell ref="G51:I51"/>
    <mergeCell ref="C61:I61"/>
    <mergeCell ref="C56:I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Z951043</dc:creator>
  <cp:keywords/>
  <dc:description/>
  <cp:lastModifiedBy>z951043</cp:lastModifiedBy>
  <cp:lastPrinted>2007-12-11T06:20:18Z</cp:lastPrinted>
  <dcterms:created xsi:type="dcterms:W3CDTF">2007-07-20T07:08:58Z</dcterms:created>
  <dcterms:modified xsi:type="dcterms:W3CDTF">2008-10-21T05:44:22Z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1639069715</vt:i4>
  </property>
  <property fmtid="{D5CDD505-2E9C-101B-9397-08002B2CF9AE}" pid="3" name="_EmailSubject">
    <vt:lpwstr/>
  </property>
  <property fmtid="{D5CDD505-2E9C-101B-9397-08002B2CF9AE}" pid="4" name="_AuthorEmail">
    <vt:lpwstr>Bartolucci.Andrea2@gdf.it</vt:lpwstr>
  </property>
  <property fmtid="{D5CDD505-2E9C-101B-9397-08002B2CF9AE}" pid="5" name="_AuthorEmailDisplayName">
    <vt:lpwstr>Bartolucci Andrea - APP</vt:lpwstr>
  </property>
  <property fmtid="{D5CDD505-2E9C-101B-9397-08002B2CF9AE}" pid="6" name="_PreviousAdHocReviewCycleID">
    <vt:i4>-624223016</vt:i4>
  </property>
  <property fmtid="{D5CDD505-2E9C-101B-9397-08002B2CF9AE}" pid="7" name="_ReviewingToolsShownOnce">
    <vt:lpwstr/>
  </property>
</Properties>
</file>