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5415" activeTab="0"/>
  </bookViews>
  <sheets>
    <sheet name="Due incognite" sheetId="1" r:id="rId1"/>
    <sheet name="Tre incognite" sheetId="2" r:id="rId2"/>
    <sheet name="Quattro incognite" sheetId="3" r:id="rId3"/>
  </sheets>
  <definedNames>
    <definedName name="_xlnm.Print_Area" localSheetId="0">'Due incognite'!$A$1:$H$11</definedName>
    <definedName name="_xlnm.Print_Area" localSheetId="2">'Quattro incognite'!$A$1:$I$11</definedName>
    <definedName name="_xlnm.Print_Area" localSheetId="1">'Tre incognite'!$A$1:$H$15</definedName>
  </definedNames>
  <calcPr fullCalcOnLoad="1" refMode="R1C1"/>
</workbook>
</file>

<file path=xl/sharedStrings.xml><?xml version="1.0" encoding="utf-8"?>
<sst xmlns="http://schemas.openxmlformats.org/spreadsheetml/2006/main" count="39" uniqueCount="16">
  <si>
    <t>Termine noto</t>
  </si>
  <si>
    <t>Coeff. M1</t>
  </si>
  <si>
    <t>Coeff. M2</t>
  </si>
  <si>
    <t>Coeff. M3</t>
  </si>
  <si>
    <t>Determinante M1</t>
  </si>
  <si>
    <t>Determinante M2</t>
  </si>
  <si>
    <t>Soluzione del sistema</t>
  </si>
  <si>
    <t>Determinante M3</t>
  </si>
  <si>
    <t>Coeff. M4</t>
  </si>
  <si>
    <t>M3 =</t>
  </si>
  <si>
    <t>M1 =</t>
  </si>
  <si>
    <t>M2 =</t>
  </si>
  <si>
    <t>Determinante M4</t>
  </si>
  <si>
    <t>Determinante coefficienti</t>
  </si>
  <si>
    <t>M4 =</t>
  </si>
  <si>
    <t>Soluzione di sistemi lineari con il metodo di Leibniz - Cramer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</si>
</sst>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</numFmts>
  <fonts count="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4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4" xfId="0" applyFill="1" applyBorder="1" applyAlignment="1">
      <alignment/>
    </xf>
    <xf numFmtId="0" fontId="0" fillId="4" borderId="6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1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6" xfId="0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8" borderId="4" xfId="0" applyFill="1" applyBorder="1" applyAlignment="1">
      <alignment/>
    </xf>
    <xf numFmtId="0" fontId="0" fillId="8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4" fillId="9" borderId="12" xfId="0" applyFont="1" applyFill="1" applyBorder="1" applyAlignment="1">
      <alignment/>
    </xf>
    <xf numFmtId="0" fontId="0" fillId="9" borderId="13" xfId="0" applyFill="1" applyBorder="1" applyAlignment="1">
      <alignment/>
    </xf>
    <xf numFmtId="0" fontId="4" fillId="9" borderId="13" xfId="0" applyFont="1" applyFill="1" applyBorder="1" applyAlignment="1">
      <alignment/>
    </xf>
    <xf numFmtId="0" fontId="0" fillId="9" borderId="14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152400</xdr:rowOff>
    </xdr:from>
    <xdr:to>
      <xdr:col>5</xdr:col>
      <xdr:colOff>447675</xdr:colOff>
      <xdr:row>14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0" y="1704975"/>
          <a:ext cx="33909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Istruzioni:
Inserire i valori dei coefficienti delle incognite e dei termini noti.
In assenza del coefficiente introdurre il valore zero.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10</xdr:row>
      <xdr:rowOff>47625</xdr:rowOff>
    </xdr:from>
    <xdr:to>
      <xdr:col>6</xdr:col>
      <xdr:colOff>238125</xdr:colOff>
      <xdr:row>13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23950" y="1762125"/>
          <a:ext cx="33337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Istruzioni:
Inserire i valori dei coefficienti delle incognite e dei termini noti.
In assenza del coefficiente introdurre il valore zero.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12</xdr:row>
      <xdr:rowOff>104775</xdr:rowOff>
    </xdr:from>
    <xdr:to>
      <xdr:col>5</xdr:col>
      <xdr:colOff>428625</xdr:colOff>
      <xdr:row>16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2143125"/>
          <a:ext cx="32480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Istruzioni:
Inserire i valori dei coefficienti delle incognite e dei termini noti.
In assenza del coefficiente introdurre il valore zero.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2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image" Target="../media/image3.png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3"/>
  <sheetViews>
    <sheetView showGridLines="0" tabSelected="1" workbookViewId="0" topLeftCell="A1">
      <selection activeCell="G13" sqref="G13"/>
    </sheetView>
  </sheetViews>
  <sheetFormatPr defaultColWidth="9.33203125" defaultRowHeight="12.75"/>
  <cols>
    <col min="2" max="2" width="14.16015625" style="0" customWidth="1"/>
    <col min="3" max="3" width="12.33203125" style="0" customWidth="1"/>
    <col min="4" max="4" width="16.33203125" style="0" customWidth="1"/>
    <col min="6" max="6" width="10.66015625" style="0" customWidth="1"/>
    <col min="7" max="7" width="13.5" style="0" customWidth="1"/>
    <col min="13" max="13" width="18.5" style="0" customWidth="1"/>
  </cols>
  <sheetData>
    <row r="1" ht="13.5" thickBot="1"/>
    <row r="2" spans="3:9" ht="19.5" thickBot="1">
      <c r="C2" s="42" t="s">
        <v>15</v>
      </c>
      <c r="D2" s="43"/>
      <c r="E2" s="44"/>
      <c r="F2" s="43"/>
      <c r="G2" s="43"/>
      <c r="H2" s="43"/>
      <c r="I2" s="45"/>
    </row>
    <row r="3" spans="15:17" ht="12.75">
      <c r="O3" s="34" t="s">
        <v>13</v>
      </c>
      <c r="P3" s="35"/>
      <c r="Q3" s="36"/>
    </row>
    <row r="4" spans="15:17" ht="12.75">
      <c r="O4" s="37">
        <f>MDETERM(B6:C7)</f>
        <v>20</v>
      </c>
      <c r="P4" s="38"/>
      <c r="Q4" s="39"/>
    </row>
    <row r="5" spans="2:7" ht="12.75">
      <c r="B5" s="2" t="s">
        <v>1</v>
      </c>
      <c r="C5" s="2" t="s">
        <v>2</v>
      </c>
      <c r="D5" s="5" t="s">
        <v>0</v>
      </c>
      <c r="F5" s="9" t="s">
        <v>6</v>
      </c>
      <c r="G5" s="10"/>
    </row>
    <row r="6" spans="2:7" ht="12.75">
      <c r="B6" s="40">
        <v>4</v>
      </c>
      <c r="C6" s="40">
        <v>5</v>
      </c>
      <c r="D6" s="41">
        <v>-144.6</v>
      </c>
      <c r="F6" s="3" t="s">
        <v>10</v>
      </c>
      <c r="G6" s="31">
        <f>IF(O4&lt;&gt;0,Q7/O4,"eq. linearm. dipendenti")</f>
        <v>-38.519999999999996</v>
      </c>
    </row>
    <row r="7" spans="2:17" ht="12.75">
      <c r="B7" s="40">
        <v>4</v>
      </c>
      <c r="C7" s="40">
        <v>10</v>
      </c>
      <c r="D7" s="41">
        <v>-135.12</v>
      </c>
      <c r="F7" s="3" t="s">
        <v>11</v>
      </c>
      <c r="G7" s="31">
        <f>IF(O4&lt;&gt;0,Q11/O4,"eq. linearm. dipendenti")</f>
        <v>1.895999999999998</v>
      </c>
      <c r="O7" s="6" t="s">
        <v>4</v>
      </c>
      <c r="P7" s="6"/>
      <c r="Q7" s="6">
        <f>MDETERM(O8:P9)</f>
        <v>-770.4</v>
      </c>
    </row>
    <row r="8" spans="15:16" ht="12.75">
      <c r="O8" s="33">
        <f>$D$6</f>
        <v>-144.6</v>
      </c>
      <c r="P8" s="6">
        <f>$C$6</f>
        <v>5</v>
      </c>
    </row>
    <row r="9" spans="15:16" ht="12.75">
      <c r="O9" s="33">
        <f>$D$7</f>
        <v>-135.12</v>
      </c>
      <c r="P9" s="6">
        <f>$C$7</f>
        <v>10</v>
      </c>
    </row>
    <row r="11" spans="15:17" ht="12.75">
      <c r="O11" s="9" t="s">
        <v>5</v>
      </c>
      <c r="P11" s="10"/>
      <c r="Q11" s="7">
        <f>MDETERM(O12:P13)</f>
        <v>37.91999999999996</v>
      </c>
    </row>
    <row r="12" spans="15:16" ht="12.75">
      <c r="O12" s="11">
        <f>$B$6</f>
        <v>4</v>
      </c>
      <c r="P12" s="32">
        <f>$D$6</f>
        <v>-144.6</v>
      </c>
    </row>
    <row r="13" spans="15:16" ht="12.75">
      <c r="O13" s="7">
        <f>$B$7</f>
        <v>4</v>
      </c>
      <c r="P13" s="33">
        <f>$D$7</f>
        <v>-135.12</v>
      </c>
    </row>
  </sheetData>
  <sheetProtection sheet="1" objects="1" scenarios="1"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headerFooter alignWithMargins="0">
    <oddFooter>&amp;C&amp;"Comic Sans MS,Normale"&amp;8© by ing. Carlo Palatella carlopala@tiscali.it  http://web.tiscali.it/Didattica</oddFooter>
  </headerFooter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1"/>
  <sheetViews>
    <sheetView showGridLines="0" workbookViewId="0" topLeftCell="A1">
      <selection activeCell="L1" sqref="L1:L16384"/>
    </sheetView>
  </sheetViews>
  <sheetFormatPr defaultColWidth="9.33203125" defaultRowHeight="12.75"/>
  <cols>
    <col min="2" max="2" width="14.16015625" style="0" customWidth="1"/>
    <col min="3" max="4" width="12.33203125" style="0" customWidth="1"/>
    <col min="5" max="5" width="16.33203125" style="0" customWidth="1"/>
    <col min="7" max="7" width="10.66015625" style="0" customWidth="1"/>
    <col min="8" max="8" width="14.5" style="0" customWidth="1"/>
  </cols>
  <sheetData>
    <row r="1" ht="13.5" thickBot="1"/>
    <row r="2" spans="4:10" ht="19.5" thickBot="1">
      <c r="D2" s="42" t="s">
        <v>15</v>
      </c>
      <c r="E2" s="43"/>
      <c r="F2" s="44"/>
      <c r="G2" s="43"/>
      <c r="H2" s="43"/>
      <c r="I2" s="43"/>
      <c r="J2" s="45"/>
    </row>
    <row r="3" spans="16:18" ht="12.75">
      <c r="P3" s="34" t="s">
        <v>13</v>
      </c>
      <c r="Q3" s="35"/>
      <c r="R3" s="36"/>
    </row>
    <row r="4" spans="16:18" ht="12.75">
      <c r="P4" s="37">
        <f>MDETERM(B6:D8)</f>
        <v>1405.32</v>
      </c>
      <c r="Q4" s="38"/>
      <c r="R4" s="39"/>
    </row>
    <row r="5" spans="2:8" ht="12.75">
      <c r="B5" s="2" t="s">
        <v>1</v>
      </c>
      <c r="C5" s="2" t="s">
        <v>2</v>
      </c>
      <c r="D5" s="2" t="s">
        <v>3</v>
      </c>
      <c r="E5" s="5" t="s">
        <v>0</v>
      </c>
      <c r="G5" s="9" t="s">
        <v>6</v>
      </c>
      <c r="H5" s="10"/>
    </row>
    <row r="6" spans="2:8" ht="12.75">
      <c r="B6" s="40">
        <v>7</v>
      </c>
      <c r="C6" s="40">
        <v>3.5</v>
      </c>
      <c r="D6" s="40">
        <v>0</v>
      </c>
      <c r="E6" s="41">
        <v>-42.88</v>
      </c>
      <c r="G6" s="3" t="s">
        <v>10</v>
      </c>
      <c r="H6" s="31">
        <f>IF(P4&lt;&gt;0,S8/P4,"eq. linearm. dipendenti")</f>
        <v>-2.338157003387129</v>
      </c>
    </row>
    <row r="7" spans="2:8" ht="12.75">
      <c r="B7" s="40">
        <v>3.5</v>
      </c>
      <c r="C7" s="40">
        <v>15.4</v>
      </c>
      <c r="D7" s="40">
        <v>4.2</v>
      </c>
      <c r="E7" s="41">
        <v>-154</v>
      </c>
      <c r="G7" s="3" t="s">
        <v>11</v>
      </c>
      <c r="H7" s="31">
        <f>IF(P4&lt;&gt;0,S13/P4,"eq. Linearm. Dipendenti")</f>
        <v>-7.5751145646543145</v>
      </c>
    </row>
    <row r="8" spans="2:19" ht="12.75">
      <c r="B8" s="40">
        <v>0</v>
      </c>
      <c r="C8" s="40">
        <v>4.2</v>
      </c>
      <c r="D8" s="40">
        <v>16</v>
      </c>
      <c r="E8" s="41">
        <v>-142.9</v>
      </c>
      <c r="G8" s="3" t="s">
        <v>9</v>
      </c>
      <c r="H8" s="31">
        <f>IF(P4&lt;&gt;0,S18/P4,"eq. Linearm. Dipendenti")</f>
        <v>-6.942782426778243</v>
      </c>
      <c r="P8" s="14" t="s">
        <v>4</v>
      </c>
      <c r="Q8" s="15"/>
      <c r="R8" s="16"/>
      <c r="S8" s="6">
        <f>MDETERM(P9:R11)</f>
        <v>-3285.8588</v>
      </c>
    </row>
    <row r="9" spans="16:18" ht="12.75">
      <c r="P9" s="21">
        <f>$E$6</f>
        <v>-42.88</v>
      </c>
      <c r="Q9" s="13">
        <f>$C$6</f>
        <v>3.5</v>
      </c>
      <c r="R9" s="13">
        <f>$D$6</f>
        <v>0</v>
      </c>
    </row>
    <row r="10" spans="16:18" ht="12.75">
      <c r="P10" s="4">
        <f>$E$7</f>
        <v>-154</v>
      </c>
      <c r="Q10" s="6">
        <f>$C$7</f>
        <v>15.4</v>
      </c>
      <c r="R10" s="6">
        <f>$D$7</f>
        <v>4.2</v>
      </c>
    </row>
    <row r="11" spans="16:18" ht="12.75">
      <c r="P11" s="4">
        <f>$E$8</f>
        <v>-142.9</v>
      </c>
      <c r="Q11" s="6">
        <f>$C$8</f>
        <v>4.2</v>
      </c>
      <c r="R11" s="6">
        <f>$D$8</f>
        <v>16</v>
      </c>
    </row>
    <row r="13" spans="16:19" ht="12.75">
      <c r="P13" s="9" t="s">
        <v>5</v>
      </c>
      <c r="Q13" s="12"/>
      <c r="R13" s="10"/>
      <c r="S13" s="7">
        <f>MDETERM(P14:R16)</f>
        <v>-10645.460000000001</v>
      </c>
    </row>
    <row r="14" spans="16:18" ht="12.75">
      <c r="P14" s="11">
        <f>$B$6</f>
        <v>7</v>
      </c>
      <c r="Q14" s="21">
        <f>$E$6</f>
        <v>-42.88</v>
      </c>
      <c r="R14" s="11">
        <f>$D$6</f>
        <v>0</v>
      </c>
    </row>
    <row r="15" spans="16:18" ht="12.75">
      <c r="P15" s="7">
        <f>$B$7</f>
        <v>3.5</v>
      </c>
      <c r="Q15" s="4">
        <f>$E$7</f>
        <v>-154</v>
      </c>
      <c r="R15" s="7">
        <f>$D$7</f>
        <v>4.2</v>
      </c>
    </row>
    <row r="16" spans="16:18" ht="12.75">
      <c r="P16" s="7">
        <f>$B$8</f>
        <v>0</v>
      </c>
      <c r="Q16" s="4">
        <f>$E$8</f>
        <v>-142.9</v>
      </c>
      <c r="R16" s="7">
        <f>$D$8</f>
        <v>16</v>
      </c>
    </row>
    <row r="18" spans="16:19" ht="12.75">
      <c r="P18" s="17" t="s">
        <v>7</v>
      </c>
      <c r="Q18" s="18"/>
      <c r="R18" s="19"/>
      <c r="S18" s="1">
        <f>MDETERM(P19:R21)</f>
        <v>-9756.831</v>
      </c>
    </row>
    <row r="19" spans="16:18" ht="12.75">
      <c r="P19" s="20">
        <f>$B$6</f>
        <v>7</v>
      </c>
      <c r="Q19" s="20">
        <f>$C$6</f>
        <v>3.5</v>
      </c>
      <c r="R19" s="21">
        <f>$E$6</f>
        <v>-42.88</v>
      </c>
    </row>
    <row r="20" spans="16:18" ht="12.75">
      <c r="P20" s="1">
        <f>$B$7</f>
        <v>3.5</v>
      </c>
      <c r="Q20" s="1">
        <f>$C$7</f>
        <v>15.4</v>
      </c>
      <c r="R20" s="4">
        <f>$E$7</f>
        <v>-154</v>
      </c>
    </row>
    <row r="21" spans="16:18" ht="12.75">
      <c r="P21" s="1">
        <f>$B$8</f>
        <v>0</v>
      </c>
      <c r="Q21" s="1">
        <f>$C$8</f>
        <v>4.2</v>
      </c>
      <c r="R21" s="4">
        <f>$E$8</f>
        <v>-142.9</v>
      </c>
    </row>
  </sheetData>
  <sheetProtection sheet="1" objects="1" scenarios="1"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Footer>&amp;C&amp;"Comic Sans MS,Normale"&amp;8© ing. Carlo Palatella carlopala@tiscali.it http://web.tiscali.it/Didattica</oddFooter>
  </headerFooter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T27"/>
  <sheetViews>
    <sheetView showGridLines="0" workbookViewId="0" topLeftCell="E1">
      <selection activeCell="J14" sqref="J14"/>
    </sheetView>
  </sheetViews>
  <sheetFormatPr defaultColWidth="9.33203125" defaultRowHeight="12.75"/>
  <cols>
    <col min="2" max="2" width="14.16015625" style="0" customWidth="1"/>
    <col min="3" max="5" width="12.33203125" style="0" customWidth="1"/>
    <col min="6" max="6" width="16.33203125" style="0" customWidth="1"/>
    <col min="8" max="8" width="10.66015625" style="0" customWidth="1"/>
    <col min="9" max="9" width="13.66015625" style="0" customWidth="1"/>
  </cols>
  <sheetData>
    <row r="1" ht="13.5" thickBot="1"/>
    <row r="2" spans="4:18" ht="19.5" thickBot="1">
      <c r="D2" s="42" t="s">
        <v>15</v>
      </c>
      <c r="E2" s="43"/>
      <c r="F2" s="44"/>
      <c r="G2" s="43"/>
      <c r="H2" s="43"/>
      <c r="I2" s="43"/>
      <c r="J2" s="45"/>
      <c r="P2" s="34" t="s">
        <v>13</v>
      </c>
      <c r="Q2" s="35"/>
      <c r="R2" s="36"/>
    </row>
    <row r="3" spans="16:18" ht="12.75">
      <c r="P3" s="37">
        <f>MDETERM(B6:E9)</f>
        <v>1405.32</v>
      </c>
      <c r="Q3" s="38"/>
      <c r="R3" s="39"/>
    </row>
    <row r="5" spans="2:20" ht="12.75">
      <c r="B5" s="2" t="s">
        <v>1</v>
      </c>
      <c r="C5" s="2" t="s">
        <v>2</v>
      </c>
      <c r="D5" s="2" t="s">
        <v>3</v>
      </c>
      <c r="E5" s="2" t="s">
        <v>8</v>
      </c>
      <c r="F5" s="5" t="s">
        <v>0</v>
      </c>
      <c r="H5" s="9" t="s">
        <v>6</v>
      </c>
      <c r="I5" s="10"/>
      <c r="P5" s="14" t="s">
        <v>4</v>
      </c>
      <c r="Q5" s="15"/>
      <c r="R5" s="15"/>
      <c r="S5" s="16"/>
      <c r="T5" s="6">
        <f>MDETERM(P6:S9)</f>
        <v>-3285.858800000001</v>
      </c>
    </row>
    <row r="6" spans="2:19" ht="12.75">
      <c r="B6" s="40">
        <v>7</v>
      </c>
      <c r="C6" s="40">
        <v>3.5</v>
      </c>
      <c r="D6" s="40">
        <v>0</v>
      </c>
      <c r="E6" s="40">
        <v>0</v>
      </c>
      <c r="F6" s="41">
        <v>-42.88</v>
      </c>
      <c r="H6" s="3" t="s">
        <v>10</v>
      </c>
      <c r="I6" s="31">
        <f>IF(P3&lt;&gt;0,T5/P3,"eq. Linearm. Dipendenti")</f>
        <v>-2.3381570033871295</v>
      </c>
      <c r="P6" s="21">
        <f>$F$6</f>
        <v>-42.88</v>
      </c>
      <c r="Q6" s="13">
        <f>$C$6</f>
        <v>3.5</v>
      </c>
      <c r="R6" s="22">
        <f>$D$6</f>
        <v>0</v>
      </c>
      <c r="S6" s="13">
        <f>$E$6</f>
        <v>0</v>
      </c>
    </row>
    <row r="7" spans="2:19" ht="12.75">
      <c r="B7" s="40">
        <v>3.5</v>
      </c>
      <c r="C7" s="40">
        <v>15.4</v>
      </c>
      <c r="D7" s="40">
        <v>4.2</v>
      </c>
      <c r="E7" s="40">
        <v>0</v>
      </c>
      <c r="F7" s="41">
        <v>-154</v>
      </c>
      <c r="H7" s="3" t="s">
        <v>11</v>
      </c>
      <c r="I7" s="31">
        <f>IF(P3&lt;&gt;0,T11/P3,"eq. Linearm. Dipendenti")</f>
        <v>-7.575114564654314</v>
      </c>
      <c r="P7" s="4">
        <f>$F$7</f>
        <v>-154</v>
      </c>
      <c r="Q7" s="6">
        <f>$C$7</f>
        <v>15.4</v>
      </c>
      <c r="R7" s="14">
        <f>$D$7</f>
        <v>4.2</v>
      </c>
      <c r="S7" s="6">
        <f>$E$7</f>
        <v>0</v>
      </c>
    </row>
    <row r="8" spans="2:19" ht="12.75">
      <c r="B8" s="40">
        <v>0</v>
      </c>
      <c r="C8" s="40">
        <v>4.2</v>
      </c>
      <c r="D8" s="40">
        <v>16</v>
      </c>
      <c r="E8" s="40">
        <v>3.8</v>
      </c>
      <c r="F8" s="41">
        <v>-147.65</v>
      </c>
      <c r="H8" s="3" t="s">
        <v>9</v>
      </c>
      <c r="I8" s="31">
        <f>IF(P3&lt;&gt;0,T17/P3,"eq. linearm. dipendenti")</f>
        <v>-6.942782426778241</v>
      </c>
      <c r="P8" s="4">
        <f>$F$8</f>
        <v>-147.65</v>
      </c>
      <c r="Q8" s="6">
        <f>$C$8</f>
        <v>4.2</v>
      </c>
      <c r="R8" s="14">
        <f>$D$8</f>
        <v>16</v>
      </c>
      <c r="S8" s="27">
        <f>$E$8</f>
        <v>3.8</v>
      </c>
    </row>
    <row r="9" spans="2:19" ht="12.75">
      <c r="B9" s="40">
        <v>0</v>
      </c>
      <c r="C9" s="40">
        <v>0</v>
      </c>
      <c r="D9" s="40">
        <v>0</v>
      </c>
      <c r="E9" s="40">
        <v>1</v>
      </c>
      <c r="F9" s="41">
        <v>-1.25</v>
      </c>
      <c r="H9" s="3" t="s">
        <v>14</v>
      </c>
      <c r="I9" s="31">
        <f>IF(P3&lt;&gt;0,T23/P3,"eq. Linearm.dipendenti")</f>
        <v>-1.25</v>
      </c>
      <c r="P9" s="4">
        <f>$F$9</f>
        <v>-1.25</v>
      </c>
      <c r="Q9" s="6">
        <f>$C$9</f>
        <v>0</v>
      </c>
      <c r="R9" s="6">
        <f>$D$9</f>
        <v>0</v>
      </c>
      <c r="S9" s="6">
        <f>$E$9</f>
        <v>1</v>
      </c>
    </row>
    <row r="11" spans="16:20" ht="12.75">
      <c r="P11" s="9" t="s">
        <v>5</v>
      </c>
      <c r="Q11" s="12"/>
      <c r="R11" s="12"/>
      <c r="S11" s="10"/>
      <c r="T11" s="7">
        <f>MDETERM(P12:S15)</f>
        <v>-10645.46</v>
      </c>
    </row>
    <row r="12" spans="16:19" ht="12.75">
      <c r="P12" s="11">
        <f>$B$6</f>
        <v>7</v>
      </c>
      <c r="Q12" s="21">
        <f>$F$6</f>
        <v>-42.88</v>
      </c>
      <c r="R12" s="28">
        <f>$D$6</f>
        <v>0</v>
      </c>
      <c r="S12" s="11">
        <f>$E$6</f>
        <v>0</v>
      </c>
    </row>
    <row r="13" spans="16:19" ht="12.75">
      <c r="P13" s="7">
        <f>$B$7</f>
        <v>3.5</v>
      </c>
      <c r="Q13" s="4">
        <f>$F$7</f>
        <v>-154</v>
      </c>
      <c r="R13" s="8">
        <f>$D$7</f>
        <v>4.2</v>
      </c>
      <c r="S13" s="7">
        <f>$E$7</f>
        <v>0</v>
      </c>
    </row>
    <row r="14" spans="16:19" ht="12.75">
      <c r="P14" s="7">
        <f>$B$8</f>
        <v>0</v>
      </c>
      <c r="Q14" s="4">
        <f>$F$8</f>
        <v>-147.65</v>
      </c>
      <c r="R14" s="8">
        <f>$D$8</f>
        <v>16</v>
      </c>
      <c r="S14" s="7">
        <f>$E$8</f>
        <v>3.8</v>
      </c>
    </row>
    <row r="15" spans="16:19" ht="12.75">
      <c r="P15" s="7">
        <f>$B$9</f>
        <v>0</v>
      </c>
      <c r="Q15" s="4">
        <f>$F$9</f>
        <v>-1.25</v>
      </c>
      <c r="R15" s="29">
        <f>$D$9</f>
        <v>0</v>
      </c>
      <c r="S15" s="7">
        <f>$E$9</f>
        <v>1</v>
      </c>
    </row>
    <row r="17" spans="16:20" ht="12.75">
      <c r="P17" s="17" t="s">
        <v>7</v>
      </c>
      <c r="Q17" s="18"/>
      <c r="R17" s="18"/>
      <c r="S17" s="19"/>
      <c r="T17" s="1">
        <f>MDETERM(P18:S21)</f>
        <v>-9756.830999999998</v>
      </c>
    </row>
    <row r="18" spans="16:19" ht="12.75">
      <c r="P18" s="20">
        <f>$B$6</f>
        <v>7</v>
      </c>
      <c r="Q18" s="20">
        <f>$C$6</f>
        <v>3.5</v>
      </c>
      <c r="R18" s="21">
        <f>$F$6</f>
        <v>-42.88</v>
      </c>
      <c r="S18" s="20">
        <f>$E$6</f>
        <v>0</v>
      </c>
    </row>
    <row r="19" spans="16:19" ht="12.75">
      <c r="P19" s="1">
        <f>$B$7</f>
        <v>3.5</v>
      </c>
      <c r="Q19" s="1">
        <f>$C$7</f>
        <v>15.4</v>
      </c>
      <c r="R19" s="4">
        <f>$F$7</f>
        <v>-154</v>
      </c>
      <c r="S19" s="1">
        <f>$E$7</f>
        <v>0</v>
      </c>
    </row>
    <row r="20" spans="16:19" ht="12.75">
      <c r="P20" s="1">
        <f>$B$8</f>
        <v>0</v>
      </c>
      <c r="Q20" s="1">
        <f>$C$8</f>
        <v>4.2</v>
      </c>
      <c r="R20" s="4">
        <f>$F$8</f>
        <v>-147.65</v>
      </c>
      <c r="S20" s="1">
        <f>$E$8</f>
        <v>3.8</v>
      </c>
    </row>
    <row r="21" spans="16:19" ht="12.75">
      <c r="P21" s="1">
        <f>$B$9</f>
        <v>0</v>
      </c>
      <c r="Q21" s="1">
        <f>$C$9</f>
        <v>0</v>
      </c>
      <c r="R21" s="4">
        <f>$F$9</f>
        <v>-1.25</v>
      </c>
      <c r="S21" s="1">
        <f>$E$9</f>
        <v>1</v>
      </c>
    </row>
    <row r="23" spans="16:20" ht="12.75">
      <c r="P23" s="23" t="s">
        <v>12</v>
      </c>
      <c r="Q23" s="24"/>
      <c r="R23" s="24"/>
      <c r="S23" s="25"/>
      <c r="T23" s="27">
        <f>MDETERM(P24:S27)</f>
        <v>-1756.6499999999999</v>
      </c>
    </row>
    <row r="24" spans="16:19" ht="12.75">
      <c r="P24" s="26">
        <f>$B$6</f>
        <v>7</v>
      </c>
      <c r="Q24" s="26">
        <f>$C$6</f>
        <v>3.5</v>
      </c>
      <c r="R24" s="30">
        <f>$D$6</f>
        <v>0</v>
      </c>
      <c r="S24" s="21">
        <f>$F$6</f>
        <v>-42.88</v>
      </c>
    </row>
    <row r="25" spans="16:19" ht="12.75">
      <c r="P25" s="27">
        <f>$B$7</f>
        <v>3.5</v>
      </c>
      <c r="Q25" s="27">
        <f>$C$7</f>
        <v>15.4</v>
      </c>
      <c r="R25" s="23">
        <f>$D$7</f>
        <v>4.2</v>
      </c>
      <c r="S25" s="4">
        <f>$F$7</f>
        <v>-154</v>
      </c>
    </row>
    <row r="26" spans="16:19" ht="12.75">
      <c r="P26" s="27">
        <f>$B$8</f>
        <v>0</v>
      </c>
      <c r="Q26" s="27">
        <f>$C$8</f>
        <v>4.2</v>
      </c>
      <c r="R26" s="23">
        <f>$D$8</f>
        <v>16</v>
      </c>
      <c r="S26" s="4">
        <f>$F$8</f>
        <v>-147.65</v>
      </c>
    </row>
    <row r="27" spans="16:19" ht="12.75">
      <c r="P27" s="27">
        <f>$B$9</f>
        <v>0</v>
      </c>
      <c r="Q27" s="27">
        <f>$C$9</f>
        <v>0</v>
      </c>
      <c r="R27" s="27">
        <f>$D$9</f>
        <v>0</v>
      </c>
      <c r="S27" s="4">
        <f>$F$9</f>
        <v>-1.25</v>
      </c>
    </row>
  </sheetData>
  <sheetProtection sheet="1" objects="1" scenarios="1"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Footer>&amp;C&amp;"Comic Sans MS,Normale"&amp;8© ing Carlo Palatella carlopala@tiscali.it http://web.tiscali.it/Didattica</oddFooter>
  </headerFooter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 PALATELLA</dc:creator>
  <cp:keywords/>
  <dc:description/>
  <cp:lastModifiedBy>Carlo Palatella</cp:lastModifiedBy>
  <cp:lastPrinted>2002-02-12T13:19:14Z</cp:lastPrinted>
  <dcterms:created xsi:type="dcterms:W3CDTF">1996-08-13T12:50:40Z</dcterms:created>
  <dcterms:modified xsi:type="dcterms:W3CDTF">2002-03-20T16:43:07Z</dcterms:modified>
  <cp:category/>
  <cp:version/>
  <cp:contentType/>
  <cp:contentStatus/>
</cp:coreProperties>
</file>