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3 su 5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<sst xmlns="http://schemas.openxmlformats.org/spreadsheetml/2006/main" count="40" uniqueCount="36">
  <si>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 xml:space="preserve">          quota totale</t>
  </si>
  <si>
    <t xml:space="preserve">          puntata</t>
  </si>
  <si>
    <t xml:space="preserve">          vincita lorda</t>
  </si>
  <si>
    <t>lecce</t>
  </si>
  <si>
    <t>bologna</t>
  </si>
  <si>
    <t>SI</t>
  </si>
  <si>
    <r>
      <t xml:space="preserve">  </t>
    </r>
    <r>
      <rPr>
        <b/>
        <sz val="10"/>
        <color indexed="13"/>
        <rFont val="Verdana"/>
        <family val="2"/>
      </rPr>
      <t>EFFETTIVA VINCITA NETTA</t>
    </r>
  </si>
  <si>
    <t>X</t>
  </si>
  <si>
    <t>esito</t>
  </si>
  <si>
    <t>partite</t>
  </si>
  <si>
    <t>quota</t>
  </si>
  <si>
    <t>segno</t>
  </si>
  <si>
    <t>minima</t>
  </si>
  <si>
    <t>massima</t>
  </si>
  <si>
    <t>A</t>
  </si>
  <si>
    <t>B</t>
  </si>
  <si>
    <t>C</t>
  </si>
  <si>
    <t>D</t>
  </si>
  <si>
    <t>E</t>
  </si>
  <si>
    <r>
      <t xml:space="preserve">vincita netta con </t>
    </r>
    <r>
      <rPr>
        <b/>
        <sz val="8"/>
        <rFont val="Verdana"/>
        <family val="2"/>
      </rPr>
      <t>0</t>
    </r>
    <r>
      <rPr>
        <sz val="8"/>
        <rFont val="Verdana"/>
        <family val="2"/>
      </rPr>
      <t xml:space="preserve"> errori</t>
    </r>
  </si>
  <si>
    <r>
      <t xml:space="preserve">vincita netta con </t>
    </r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errore</t>
    </r>
  </si>
  <si>
    <r>
      <t xml:space="preserve">vincita netta con </t>
    </r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errori</t>
    </r>
  </si>
  <si>
    <t xml:space="preserve">totale importo giocato                  </t>
  </si>
  <si>
    <t>minimo</t>
  </si>
  <si>
    <t>massimo</t>
  </si>
  <si>
    <r>
      <t xml:space="preserve">rendimento netto con </t>
    </r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errori</t>
    </r>
  </si>
  <si>
    <r>
      <t xml:space="preserve">rendimento netto con </t>
    </r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errore</t>
    </r>
  </si>
  <si>
    <r>
      <t xml:space="preserve">rendimento netto con </t>
    </r>
    <r>
      <rPr>
        <b/>
        <sz val="8"/>
        <rFont val="Verdana"/>
        <family val="2"/>
      </rPr>
      <t>0</t>
    </r>
    <r>
      <rPr>
        <sz val="8"/>
        <rFont val="Verdana"/>
        <family val="2"/>
      </rPr>
      <t xml:space="preserve"> errori</t>
    </r>
  </si>
  <si>
    <t>www.calciomaniabet.com</t>
  </si>
  <si>
    <t>LANDSKRONA - JONKOPINGS</t>
  </si>
  <si>
    <t>NORRKOPING - SIRIUS</t>
  </si>
  <si>
    <t>HACKEN - ATVIDABERGS</t>
  </si>
  <si>
    <t>BRAGA - NACIONAL</t>
  </si>
  <si>
    <t>TARANTO - PESCARA</t>
  </si>
  <si>
    <t>NO</t>
  </si>
  <si>
    <t>vers. 2.4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</si>
</sst>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_-[$€]\ * #,##0.00_-;\-[$€]\ * #,##0.00_-;_-[$€]\ * &quot;-&quot;??_-;_-@_-"/>
    <numFmt numFmtId="191" formatCode="_-* #,##0.00\ [$€-1007]_-;\-* #,##0.00\ [$€-1007]_-;_-* &quot;-&quot;??\ [$€-1007]_-;_-@_-"/>
    <numFmt numFmtId="192" formatCode="[$€-2]\ #,##0;\-[$€-2]\ #,##0"/>
    <numFmt numFmtId="193" formatCode="_-* #,##0.0\ [$€-1]_-;\-* #,##0.0\ [$€-1]_-;_-* &quot;-&quot;?\ [$€-1]_-;_-@_-"/>
    <numFmt numFmtId="194" formatCode="#,##0\ [$€-1];\-#,##0\ [$€-1]"/>
    <numFmt numFmtId="195" formatCode="#,##0.0\ [$€-1];\-#,##0.0\ [$€-1]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_-* #.##0.0\ [$€-1]_-;\-* #.##0.0\ [$€-1]_-;_-* &quot;-&quot;?\ [$€-1]_-;_-@_-"/>
    <numFmt numFmtId="201" formatCode="_-* #.##0.00\ [$€-1007]_-;\-* #.##0.00\ [$€-1007]_-;_-* &quot;-&quot;??\ [$€-1007]_-;_-@_-"/>
  </numFmts>
  <fonts count="16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color indexed="11"/>
      <name val="Verdana"/>
      <family val="2"/>
    </font>
    <font>
      <sz val="8"/>
      <color indexed="13"/>
      <name val="Verdana"/>
      <family val="2"/>
    </font>
    <font>
      <sz val="8"/>
      <color indexed="10"/>
      <name val="Verdana"/>
      <family val="2"/>
    </font>
    <font>
      <b/>
      <sz val="10"/>
      <color indexed="13"/>
      <name val="Verdana"/>
      <family val="2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u val="single"/>
      <sz val="12"/>
      <color indexed="13"/>
      <name val="Tahoma"/>
      <family val="2"/>
    </font>
    <font>
      <b/>
      <sz val="12"/>
      <color indexed="13"/>
      <name val="Tahoma"/>
      <family val="2"/>
    </font>
    <font>
      <b/>
      <u val="single"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7" fillId="4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5" borderId="4" xfId="0" applyFont="1" applyFill="1" applyBorder="1" applyAlignment="1">
      <alignment/>
    </xf>
    <xf numFmtId="0" fontId="8" fillId="5" borderId="5" xfId="0" applyFont="1" applyFill="1" applyBorder="1" applyAlignment="1">
      <alignment/>
    </xf>
    <xf numFmtId="0" fontId="8" fillId="5" borderId="6" xfId="0" applyFont="1" applyFill="1" applyBorder="1" applyAlignment="1">
      <alignment/>
    </xf>
    <xf numFmtId="190" fontId="6" fillId="2" borderId="0" xfId="17" applyFont="1" applyFill="1" applyAlignment="1">
      <alignment horizontal="center"/>
    </xf>
    <xf numFmtId="190" fontId="6" fillId="2" borderId="11" xfId="17" applyFont="1" applyFill="1" applyBorder="1" applyAlignment="1">
      <alignment horizontal="center"/>
    </xf>
    <xf numFmtId="190" fontId="6" fillId="2" borderId="0" xfId="0" applyNumberFormat="1" applyFont="1" applyFill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2" fillId="6" borderId="1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1" fillId="2" borderId="0" xfId="15" applyFont="1" applyFill="1" applyAlignment="1">
      <alignment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90" fontId="6" fillId="2" borderId="0" xfId="0" applyNumberFormat="1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195" fontId="1" fillId="7" borderId="22" xfId="17" applyNumberFormat="1" applyFont="1" applyFill="1" applyBorder="1" applyAlignment="1">
      <alignment/>
    </xf>
    <xf numFmtId="193" fontId="7" fillId="10" borderId="10" xfId="17" applyNumberFormat="1" applyFont="1" applyFill="1" applyBorder="1" applyAlignment="1">
      <alignment horizontal="center"/>
    </xf>
    <xf numFmtId="193" fontId="7" fillId="10" borderId="9" xfId="17" applyNumberFormat="1" applyFont="1" applyFill="1" applyBorder="1" applyAlignment="1">
      <alignment horizontal="center"/>
    </xf>
    <xf numFmtId="193" fontId="1" fillId="2" borderId="0" xfId="0" applyNumberFormat="1" applyFont="1" applyFill="1" applyAlignment="1">
      <alignment/>
    </xf>
    <xf numFmtId="193" fontId="7" fillId="4" borderId="10" xfId="17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90" fontId="7" fillId="2" borderId="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93" fontId="7" fillId="2" borderId="23" xfId="0" applyNumberFormat="1" applyFont="1" applyFill="1" applyBorder="1" applyAlignment="1">
      <alignment horizontal="center"/>
    </xf>
    <xf numFmtId="193" fontId="6" fillId="2" borderId="0" xfId="0" applyNumberFormat="1" applyFont="1" applyFill="1" applyAlignment="1">
      <alignment horizontal="center"/>
    </xf>
    <xf numFmtId="9" fontId="1" fillId="7" borderId="22" xfId="17" applyNumberFormat="1" applyFont="1" applyFill="1" applyBorder="1" applyAlignment="1">
      <alignment/>
    </xf>
    <xf numFmtId="0" fontId="8" fillId="2" borderId="0" xfId="0" applyFont="1" applyFill="1" applyAlignment="1">
      <alignment horizontal="center"/>
    </xf>
    <xf numFmtId="193" fontId="1" fillId="2" borderId="0" xfId="0" applyNumberFormat="1" applyFont="1" applyFill="1" applyAlignment="1">
      <alignment horizontal="center"/>
    </xf>
    <xf numFmtId="193" fontId="7" fillId="4" borderId="10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0" fontId="13" fillId="5" borderId="25" xfId="15" applyFont="1" applyFill="1" applyBorder="1" applyAlignment="1">
      <alignment horizontal="center"/>
    </xf>
    <xf numFmtId="0" fontId="14" fillId="5" borderId="26" xfId="0" applyFont="1" applyFill="1" applyBorder="1" applyAlignment="1">
      <alignment horizontal="center"/>
    </xf>
    <xf numFmtId="0" fontId="14" fillId="5" borderId="27" xfId="0" applyFont="1" applyFill="1" applyBorder="1" applyAlignment="1">
      <alignment horizontal="center"/>
    </xf>
    <xf numFmtId="195" fontId="1" fillId="7" borderId="25" xfId="17" applyNumberFormat="1" applyFont="1" applyFill="1" applyBorder="1" applyAlignment="1">
      <alignment horizontal="center"/>
    </xf>
    <xf numFmtId="195" fontId="1" fillId="7" borderId="27" xfId="17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7" borderId="22" xfId="0" applyFont="1" applyFill="1" applyBorder="1" applyAlignment="1">
      <alignment horizontal="left"/>
    </xf>
    <xf numFmtId="193" fontId="3" fillId="8" borderId="28" xfId="0" applyNumberFormat="1" applyFont="1" applyFill="1" applyBorder="1" applyAlignment="1">
      <alignment horizontal="center"/>
    </xf>
    <xf numFmtId="193" fontId="3" fillId="8" borderId="6" xfId="0" applyNumberFormat="1" applyFont="1" applyFill="1" applyBorder="1" applyAlignment="1">
      <alignment horizontal="center"/>
    </xf>
    <xf numFmtId="9" fontId="1" fillId="7" borderId="25" xfId="17" applyNumberFormat="1" applyFont="1" applyFill="1" applyBorder="1" applyAlignment="1">
      <alignment horizontal="center"/>
    </xf>
    <xf numFmtId="9" fontId="1" fillId="7" borderId="27" xfId="17" applyNumberFormat="1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1" fillId="8" borderId="30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3" fillId="7" borderId="32" xfId="0" applyFont="1" applyFill="1" applyBorder="1" applyAlignment="1">
      <alignment horizontal="left"/>
    </xf>
    <xf numFmtId="2" fontId="1" fillId="8" borderId="1" xfId="0" applyNumberFormat="1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57150</xdr:rowOff>
    </xdr:from>
    <xdr:to>
      <xdr:col>3</xdr:col>
      <xdr:colOff>0</xdr:colOff>
      <xdr:row>28</xdr:row>
      <xdr:rowOff>114300</xdr:rowOff>
    </xdr:to>
    <xdr:sp>
      <xdr:nvSpPr>
        <xdr:cNvPr id="1" name="AutoShape 1"/>
        <xdr:cNvSpPr>
          <a:spLocks/>
        </xdr:cNvSpPr>
      </xdr:nvSpPr>
      <xdr:spPr>
        <a:xfrm rot="5400000">
          <a:off x="123825" y="2019300"/>
          <a:ext cx="390525" cy="1943100"/>
        </a:xfrm>
        <a:prstGeom prst="bentUpArrow">
          <a:avLst>
            <a:gd name="adj" fmla="val 1365"/>
          </a:avLst>
        </a:prstGeom>
        <a:solidFill>
          <a:srgbClr val="FF6600"/>
        </a:solidFill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4</xdr:row>
      <xdr:rowOff>85725</xdr:rowOff>
    </xdr:from>
    <xdr:to>
      <xdr:col>6</xdr:col>
      <xdr:colOff>9525</xdr:colOff>
      <xdr:row>5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76275"/>
          <a:ext cx="2066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1</xdr:row>
      <xdr:rowOff>38100</xdr:rowOff>
    </xdr:from>
    <xdr:to>
      <xdr:col>12</xdr:col>
      <xdr:colOff>504825</xdr:colOff>
      <xdr:row>6</xdr:row>
      <xdr:rowOff>57150</xdr:rowOff>
    </xdr:to>
    <xdr:sp>
      <xdr:nvSpPr>
        <xdr:cNvPr id="3" name="AutoShape 5"/>
        <xdr:cNvSpPr>
          <a:spLocks/>
        </xdr:cNvSpPr>
      </xdr:nvSpPr>
      <xdr:spPr>
        <a:xfrm>
          <a:off x="3114675" y="171450"/>
          <a:ext cx="3476625" cy="742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Verdana"/>
              <a:cs typeface="Verdana"/>
            </a:rPr>
            <a:t>3 su 5</a:t>
          </a:r>
        </a:p>
      </xdr:txBody>
    </xdr:sp>
    <xdr:clientData/>
  </xdr:twoCellAnchor>
  <xdr:oneCellAnchor>
    <xdr:from>
      <xdr:col>3</xdr:col>
      <xdr:colOff>371475</xdr:colOff>
      <xdr:row>18</xdr:row>
      <xdr:rowOff>38100</xdr:rowOff>
    </xdr:from>
    <xdr:ext cx="1390650" cy="523875"/>
    <xdr:sp>
      <xdr:nvSpPr>
        <xdr:cNvPr id="4" name="TextBox 6"/>
        <xdr:cNvSpPr txBox="1">
          <a:spLocks noChangeArrowheads="1"/>
        </xdr:cNvSpPr>
      </xdr:nvSpPr>
      <xdr:spPr>
        <a:xfrm>
          <a:off x="885825" y="2400300"/>
          <a:ext cx="13906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latin typeface="Arial"/>
              <a:ea typeface="Arial"/>
              <a:cs typeface="Arial"/>
            </a:rPr>
            <a:t>Inserire i dati solo ed esclusivamente negli spazi gialli.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lciomaniabe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>
    <tabColor indexed="11"/>
  </sheetPr>
  <dimension ref="A1:CN684"/>
  <sheetViews>
    <sheetView tabSelected="1" workbookViewId="0" topLeftCell="A1">
      <selection activeCell="F23" sqref="F23:G23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2.140625" style="0" customWidth="1"/>
    <col min="4" max="4" width="13.140625" style="0" customWidth="1"/>
    <col min="5" max="5" width="12.57421875" style="0" customWidth="1"/>
    <col min="6" max="6" width="5.140625" style="0" customWidth="1"/>
    <col min="7" max="7" width="5.57421875" style="0" customWidth="1"/>
    <col min="8" max="17" width="9.421875" style="0" customWidth="1"/>
    <col min="18" max="58" width="10.7109375" style="0" customWidth="1"/>
  </cols>
  <sheetData>
    <row r="1" spans="1:82" ht="10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</row>
    <row r="2" spans="1:82" ht="10.5" customHeight="1">
      <c r="A2" s="3"/>
      <c r="B2" s="3"/>
      <c r="C2" s="3"/>
      <c r="D2" s="46"/>
      <c r="E2" s="46"/>
      <c r="F2" s="46"/>
      <c r="G2" s="4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1:82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</row>
    <row r="4" spans="1:82" ht="15" customHeight="1">
      <c r="A4" s="3"/>
      <c r="B4" s="3"/>
      <c r="C4" s="3"/>
      <c r="D4" s="66" t="s">
        <v>28</v>
      </c>
      <c r="E4" s="67"/>
      <c r="F4" s="68"/>
      <c r="G4" s="6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</row>
    <row r="5" spans="1:82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</row>
    <row r="6" spans="1:82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58" t="s">
        <v>35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</row>
    <row r="7" spans="1:82" ht="10.5" customHeight="1">
      <c r="A7" s="3"/>
      <c r="B7" s="3"/>
      <c r="C7" s="3"/>
      <c r="D7" s="3"/>
      <c r="E7" s="3"/>
      <c r="F7" s="3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</row>
    <row r="8" spans="1:82" ht="10.5" customHeight="1" thickBot="1">
      <c r="A8" s="3"/>
      <c r="B8" s="20"/>
      <c r="C8" s="20"/>
      <c r="D8" s="3"/>
      <c r="E8" s="3"/>
      <c r="F8" s="3"/>
      <c r="G8" s="20"/>
      <c r="H8" s="6"/>
      <c r="I8" s="6"/>
      <c r="J8" s="6"/>
      <c r="K8" s="6"/>
      <c r="L8" s="6"/>
      <c r="M8" s="6"/>
      <c r="N8" s="6"/>
      <c r="O8" s="6"/>
      <c r="P8" s="6"/>
      <c r="Q8" s="6"/>
      <c r="R8" s="7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</row>
    <row r="9" spans="1:82" ht="10.5" customHeight="1" thickBot="1">
      <c r="A9" s="9"/>
      <c r="B9" s="79" t="s">
        <v>8</v>
      </c>
      <c r="C9" s="80"/>
      <c r="D9" s="81" t="s">
        <v>9</v>
      </c>
      <c r="E9" s="82"/>
      <c r="F9" s="43" t="s">
        <v>11</v>
      </c>
      <c r="G9" s="44" t="s">
        <v>10</v>
      </c>
      <c r="H9" s="42">
        <f>PRODUCT(G10,G11,G12)</f>
        <v>5.2604999999999995</v>
      </c>
      <c r="I9" s="10">
        <f>PRODUCT(G10,G11,G13)</f>
        <v>4.73445</v>
      </c>
      <c r="J9" s="10">
        <f>PRODUCT(G10,G12,G13)</f>
        <v>5.103</v>
      </c>
      <c r="K9" s="10">
        <f>PRODUCT(G10,G13,G14)</f>
        <v>9.072000000000001</v>
      </c>
      <c r="L9" s="10">
        <f>PRODUCT(G10,G11,G14)</f>
        <v>9.352</v>
      </c>
      <c r="M9" s="10">
        <f>PRODUCT(G11,G12,G14)</f>
        <v>9.6192</v>
      </c>
      <c r="N9" s="10">
        <f>PRODUCT(G11,G13,G14)</f>
        <v>8.65728</v>
      </c>
      <c r="O9" s="10">
        <f>PRODUCT(G12,G13,G14)</f>
        <v>9.3312</v>
      </c>
      <c r="P9" s="31">
        <f>PRODUCT(G10,G12,G14)</f>
        <v>10.08</v>
      </c>
      <c r="Q9" s="31">
        <f>PRODUCT(G11,G12,G13)</f>
        <v>4.86972</v>
      </c>
      <c r="R9" s="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</row>
    <row r="10" spans="1:76" ht="10.5" customHeight="1">
      <c r="A10" s="3"/>
      <c r="B10" s="84" t="s">
        <v>5</v>
      </c>
      <c r="C10" s="85"/>
      <c r="D10" s="90" t="s">
        <v>29</v>
      </c>
      <c r="E10" s="91"/>
      <c r="F10" s="37">
        <v>1</v>
      </c>
      <c r="G10" s="94">
        <v>1.75</v>
      </c>
      <c r="H10" s="1">
        <f>F10</f>
        <v>1</v>
      </c>
      <c r="I10" s="1">
        <f>F10</f>
        <v>1</v>
      </c>
      <c r="J10" s="1">
        <f>F10</f>
        <v>1</v>
      </c>
      <c r="K10" s="1">
        <f>F10</f>
        <v>1</v>
      </c>
      <c r="L10" s="1">
        <f>F10</f>
        <v>1</v>
      </c>
      <c r="M10" s="1"/>
      <c r="N10" s="1"/>
      <c r="O10" s="1"/>
      <c r="P10" s="33">
        <f>F10</f>
        <v>1</v>
      </c>
      <c r="Q10" s="3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</row>
    <row r="11" spans="1:76" ht="10.5" customHeight="1">
      <c r="A11" s="3"/>
      <c r="B11" s="86" t="s">
        <v>5</v>
      </c>
      <c r="C11" s="87"/>
      <c r="D11" s="88" t="s">
        <v>30</v>
      </c>
      <c r="E11" s="89"/>
      <c r="F11" s="38">
        <v>1</v>
      </c>
      <c r="G11" s="95">
        <v>1.67</v>
      </c>
      <c r="H11" s="2">
        <f>F11</f>
        <v>1</v>
      </c>
      <c r="I11" s="2">
        <f>F11</f>
        <v>1</v>
      </c>
      <c r="J11" s="2"/>
      <c r="K11" s="2"/>
      <c r="L11" s="2">
        <f>F11</f>
        <v>1</v>
      </c>
      <c r="M11" s="2">
        <f>F11</f>
        <v>1</v>
      </c>
      <c r="N11" s="2">
        <f>F11</f>
        <v>1</v>
      </c>
      <c r="O11" s="2"/>
      <c r="P11" s="34"/>
      <c r="Q11" s="34">
        <f>F11</f>
        <v>1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</row>
    <row r="12" spans="1:76" ht="10.5" customHeight="1">
      <c r="A12" s="3"/>
      <c r="B12" s="77" t="s">
        <v>34</v>
      </c>
      <c r="C12" s="78"/>
      <c r="D12" s="88" t="s">
        <v>31</v>
      </c>
      <c r="E12" s="89"/>
      <c r="F12" s="38">
        <v>1</v>
      </c>
      <c r="G12" s="95">
        <v>1.8</v>
      </c>
      <c r="H12" s="2">
        <f>F12</f>
        <v>1</v>
      </c>
      <c r="I12" s="2"/>
      <c r="J12" s="2">
        <f>F12</f>
        <v>1</v>
      </c>
      <c r="K12" s="2"/>
      <c r="L12" s="2"/>
      <c r="M12" s="2">
        <f>F12</f>
        <v>1</v>
      </c>
      <c r="N12" s="2"/>
      <c r="O12" s="2">
        <f>F12</f>
        <v>1</v>
      </c>
      <c r="P12" s="34">
        <f>F12</f>
        <v>1</v>
      </c>
      <c r="Q12" s="34">
        <f>F12</f>
        <v>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</row>
    <row r="13" spans="1:76" ht="10.5" customHeight="1">
      <c r="A13" s="3"/>
      <c r="B13" s="77" t="s">
        <v>5</v>
      </c>
      <c r="C13" s="78"/>
      <c r="D13" s="88" t="s">
        <v>32</v>
      </c>
      <c r="E13" s="89"/>
      <c r="F13" s="38">
        <v>1</v>
      </c>
      <c r="G13" s="95">
        <v>1.62</v>
      </c>
      <c r="H13" s="2"/>
      <c r="I13" s="2">
        <f>F13</f>
        <v>1</v>
      </c>
      <c r="J13" s="2">
        <f>F13</f>
        <v>1</v>
      </c>
      <c r="K13" s="2">
        <f>F13</f>
        <v>1</v>
      </c>
      <c r="L13" s="2"/>
      <c r="M13" s="2"/>
      <c r="N13" s="2">
        <f>F13</f>
        <v>1</v>
      </c>
      <c r="O13" s="2">
        <f>F13</f>
        <v>1</v>
      </c>
      <c r="P13" s="34"/>
      <c r="Q13" s="34">
        <f>F13</f>
        <v>1</v>
      </c>
      <c r="R13" s="9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</row>
    <row r="14" spans="1:76" ht="10.5" customHeight="1">
      <c r="A14" s="3"/>
      <c r="B14" s="77" t="s">
        <v>34</v>
      </c>
      <c r="C14" s="78"/>
      <c r="D14" s="88" t="s">
        <v>33</v>
      </c>
      <c r="E14" s="89"/>
      <c r="F14" s="38" t="s">
        <v>7</v>
      </c>
      <c r="G14" s="95">
        <v>3.2</v>
      </c>
      <c r="H14" s="2"/>
      <c r="I14" s="2"/>
      <c r="J14" s="2"/>
      <c r="K14" s="2" t="str">
        <f>F14</f>
        <v>X</v>
      </c>
      <c r="L14" s="2" t="str">
        <f>F14</f>
        <v>X</v>
      </c>
      <c r="M14" s="2" t="str">
        <f>F14</f>
        <v>X</v>
      </c>
      <c r="N14" s="2" t="str">
        <f>F14</f>
        <v>X</v>
      </c>
      <c r="O14" s="2" t="str">
        <f>F14</f>
        <v>X</v>
      </c>
      <c r="P14" s="34" t="str">
        <f>F14</f>
        <v>X</v>
      </c>
      <c r="Q14" s="34"/>
      <c r="R14" s="9"/>
      <c r="S14" s="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</row>
    <row r="15" spans="1:76" ht="3" customHeight="1" thickBot="1">
      <c r="A15" s="3"/>
      <c r="B15" s="40" t="s">
        <v>5</v>
      </c>
      <c r="C15" s="41">
        <v>6</v>
      </c>
      <c r="D15" s="27" t="s">
        <v>3</v>
      </c>
      <c r="E15" s="28" t="s">
        <v>4</v>
      </c>
      <c r="F15" s="29">
        <v>2</v>
      </c>
      <c r="G15" s="30">
        <v>3.4</v>
      </c>
      <c r="H15" s="29"/>
      <c r="I15" s="29">
        <f>F15</f>
        <v>2</v>
      </c>
      <c r="J15" s="29"/>
      <c r="K15" s="29"/>
      <c r="L15" s="29">
        <f>F15</f>
        <v>2</v>
      </c>
      <c r="M15" s="29"/>
      <c r="N15" s="29">
        <f>F15</f>
        <v>2</v>
      </c>
      <c r="O15" s="29"/>
      <c r="P15" s="32"/>
      <c r="Q15" s="32"/>
      <c r="R15" s="9"/>
      <c r="S15" s="9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</row>
    <row r="16" spans="1:76" ht="10.5" customHeight="1" thickBot="1">
      <c r="A16" s="3"/>
      <c r="B16" s="3"/>
      <c r="C16" s="3"/>
      <c r="D16" s="11"/>
      <c r="E16" s="12" t="s">
        <v>0</v>
      </c>
      <c r="F16" s="13"/>
      <c r="G16" s="14"/>
      <c r="H16" s="18" t="str">
        <f>FIXED(H9,2)</f>
        <v>5.26</v>
      </c>
      <c r="I16" s="18" t="str">
        <f aca="true" t="shared" si="0" ref="I16:N16">FIXED(I9,2)</f>
        <v>4.73</v>
      </c>
      <c r="J16" s="18" t="str">
        <f t="shared" si="0"/>
        <v>5.10</v>
      </c>
      <c r="K16" s="18" t="str">
        <f t="shared" si="0"/>
        <v>9.07</v>
      </c>
      <c r="L16" s="18" t="str">
        <f t="shared" si="0"/>
        <v>9.35</v>
      </c>
      <c r="M16" s="18" t="str">
        <f t="shared" si="0"/>
        <v>9.62</v>
      </c>
      <c r="N16" s="18" t="str">
        <f t="shared" si="0"/>
        <v>8.66</v>
      </c>
      <c r="O16" s="18" t="str">
        <f>FIXED(O9,2)</f>
        <v>9.33</v>
      </c>
      <c r="P16" s="35" t="str">
        <f>FIXED(P9,2)</f>
        <v>10.08</v>
      </c>
      <c r="Q16" s="36" t="str">
        <f>FIXED(Q9,2)</f>
        <v>4.87</v>
      </c>
      <c r="R16" s="9">
        <f>SUM(H9:Q9)</f>
        <v>76.07935</v>
      </c>
      <c r="S16" s="9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ht="10.5" customHeight="1" thickBot="1">
      <c r="A17" s="3"/>
      <c r="B17" s="3"/>
      <c r="C17" s="3"/>
      <c r="D17" s="3"/>
      <c r="E17" s="12" t="s">
        <v>1</v>
      </c>
      <c r="F17" s="13"/>
      <c r="G17" s="14"/>
      <c r="H17" s="64">
        <f>F23/10</f>
        <v>3</v>
      </c>
      <c r="I17" s="64">
        <f>F23/10</f>
        <v>3</v>
      </c>
      <c r="J17" s="64">
        <f>F23/10</f>
        <v>3</v>
      </c>
      <c r="K17" s="64">
        <f>F23/10</f>
        <v>3</v>
      </c>
      <c r="L17" s="64">
        <f>F23/10</f>
        <v>3</v>
      </c>
      <c r="M17" s="64">
        <f>F23/10</f>
        <v>3</v>
      </c>
      <c r="N17" s="64">
        <f>F23/10</f>
        <v>3</v>
      </c>
      <c r="O17" s="64">
        <f>F23/10</f>
        <v>3</v>
      </c>
      <c r="P17" s="64">
        <f>F23/10</f>
        <v>3</v>
      </c>
      <c r="Q17" s="64">
        <f>F23/10</f>
        <v>3</v>
      </c>
      <c r="R17" s="9">
        <f>SUM(H17:Q17)</f>
        <v>30</v>
      </c>
      <c r="S17" s="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ht="10.5" customHeight="1" thickBot="1">
      <c r="A18" s="3"/>
      <c r="B18" s="3"/>
      <c r="C18" s="3"/>
      <c r="D18" s="3"/>
      <c r="E18" s="15" t="s">
        <v>2</v>
      </c>
      <c r="F18" s="16"/>
      <c r="G18" s="17"/>
      <c r="H18" s="52">
        <f>PRODUCT(H17,H9)</f>
        <v>15.781499999999998</v>
      </c>
      <c r="I18" s="52">
        <f>PRODUCT(H17,I9)</f>
        <v>14.20335</v>
      </c>
      <c r="J18" s="52">
        <f>PRODUCT(H17,J9)</f>
        <v>15.309</v>
      </c>
      <c r="K18" s="52">
        <f>PRODUCT(H17,K9)</f>
        <v>27.216</v>
      </c>
      <c r="L18" s="52">
        <f>PRODUCT(H17,L9)</f>
        <v>28.056</v>
      </c>
      <c r="M18" s="52">
        <f>PRODUCT(H17,M9)</f>
        <v>28.857599999999998</v>
      </c>
      <c r="N18" s="52">
        <f>PRODUCT(H17,N9)</f>
        <v>25.97184</v>
      </c>
      <c r="O18" s="52">
        <f>PRODUCT(H17,O9)</f>
        <v>27.9936</v>
      </c>
      <c r="P18" s="53">
        <f>PRODUCT(H17,P9)</f>
        <v>30.240000000000002</v>
      </c>
      <c r="Q18" s="53">
        <f>PRODUCT(H17,Q9)</f>
        <v>14.60916</v>
      </c>
      <c r="R18" s="9"/>
      <c r="S18" s="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92" ht="10.5" customHeight="1">
      <c r="A19" s="3"/>
      <c r="B19" s="3"/>
      <c r="C19" s="3"/>
      <c r="D19" s="3"/>
      <c r="E19" s="19"/>
      <c r="F19" s="19"/>
      <c r="G19" s="19"/>
      <c r="H19" s="24" t="str">
        <f>IF(B10="NO","0",IF(B11="NO","0",IF(B12="NO","0",IF(B10="SI",PRODUCT(G10,G11,G12,H17),IF(B11="SI",PRODUCT(G10,G11,G12,H17),IF(B12="SI",PRODUCT(G10,G11,G12,H17)))))))</f>
        <v>0</v>
      </c>
      <c r="I19" s="25">
        <f>IF(B10="NO","0",IF(B11="NO","0",IF(B13="NO","0",IF(B10="SI",PRODUCT(G10,G11,G13,I17),IF(B11="SI",PRODUCT(G10,G11,G13,I17),IF(B13="SI",PRODUCT(G10,G11,G13,I17)))))))</f>
        <v>14.20335</v>
      </c>
      <c r="J19" s="24" t="str">
        <f>IF(B10="NO","0",IF(B12="NO","0",IF(B13="NO","0",IF(B10="SI",PRODUCT(G10,G12,G13,J17),IF(B12="SI",PRODUCT(G10,G12,G13,J17),IF(B13="SI",PRODUCT(G10,G12,G13,J17)))))))</f>
        <v>0</v>
      </c>
      <c r="K19" s="24" t="str">
        <f>IF(B10="NO","0",IF(B13="NO","0",IF(B14="NO","0",IF(B10="SI",PRODUCT(G10,G13,G14,K17),IF(B13="SI",PRODUCT(G10,G13,G14,K17),IF(B14="SI",PRODUCT(G10,G13,G14,K17)))))))</f>
        <v>0</v>
      </c>
      <c r="L19" s="24" t="str">
        <f>IF(B10="NO","0",IF(B11="NO","0",IF(B14="NO","0",IF(B10="SI",PRODUCT(G10,G11,G14,L17),IF(B11="SI",PRODUCT(G10,G11,G14,L17),IF(B14="SI",PRODUCT(G10,G11,G14,L17)))))))</f>
        <v>0</v>
      </c>
      <c r="M19" s="24" t="str">
        <f>IF(B11="NO","0",IF(B12="NO","0",IF(B14="NO","0",IF(B11="SI",PRODUCT(G11,G12,G14,M17),IF(B12="SI",PRODUCT(G11,G12,G14,M17),IF(B14="SI",PRODUCT(G11,G12,G14,M17)))))))</f>
        <v>0</v>
      </c>
      <c r="N19" s="24" t="str">
        <f>IF(B11="NO","0",IF(B13="NO","0",IF(B14="NO","0",IF(B11="SI",PRODUCT(G11,G13,G14,N17),IF(B13="SI",PRODUCT(G11,G13,G14,N17),IF(B14="SI",PRODUCT(G11,G13,G14,N17)))))))</f>
        <v>0</v>
      </c>
      <c r="O19" s="24" t="str">
        <f>IF(B12="NO","0",IF(B13="NO","0",IF(B14="NO","0",IF(B12="SI",PRODUCT(G12,G13,G14,O17),IF(B13="SI",PRODUCT(G12,G13,G14,O17),IF(B14="SI",PRODUCT(G12,G13,G14,O17)))))))</f>
        <v>0</v>
      </c>
      <c r="P19" s="24" t="str">
        <f>IF(B10="NO","0",IF(B12="NO","0",IF(B14="NO","0",IF(B10="SI",PRODUCT(G10,G12,G14,P17),IF(B12="SI",PRODUCT(G10,G12,G14,P17),IF(B14="SI",PRODUCT(G10,G12,G14,P17)))))))</f>
        <v>0</v>
      </c>
      <c r="Q19" s="24" t="str">
        <f>IF(B11="NO","0",IF(B12="NO","0",IF(B13="NO","0",IF(B11="SI",PRODUCT(G11,G12,G13,Q17),IF(B12="SI",PRODUCT(G11,G12,G13,Q17),IF(B13="SI",PRODUCT(G11,G12,G13,Q17)))))))</f>
        <v>0</v>
      </c>
      <c r="R19" s="9"/>
      <c r="S19" s="9"/>
      <c r="T19" s="9"/>
      <c r="U19" s="9"/>
      <c r="V19" s="9"/>
      <c r="W19" s="9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</row>
    <row r="20" spans="1:92" ht="18" customHeight="1">
      <c r="A20" s="3"/>
      <c r="B20" s="3"/>
      <c r="C20" s="5"/>
      <c r="D20" s="5"/>
      <c r="E20" s="56"/>
      <c r="F20" s="56"/>
      <c r="G20" s="56"/>
      <c r="H20" s="49" t="str">
        <f>H19</f>
        <v>0</v>
      </c>
      <c r="I20" s="49">
        <f aca="true" t="shared" si="1" ref="I20:O20">I19</f>
        <v>14.20335</v>
      </c>
      <c r="J20" s="26" t="str">
        <f t="shared" si="1"/>
        <v>0</v>
      </c>
      <c r="K20" s="49" t="str">
        <f t="shared" si="1"/>
        <v>0</v>
      </c>
      <c r="L20" s="26" t="str">
        <f t="shared" si="1"/>
        <v>0</v>
      </c>
      <c r="M20" s="49" t="str">
        <f t="shared" si="1"/>
        <v>0</v>
      </c>
      <c r="N20" s="26" t="str">
        <f t="shared" si="1"/>
        <v>0</v>
      </c>
      <c r="O20" s="26" t="str">
        <f t="shared" si="1"/>
        <v>0</v>
      </c>
      <c r="P20" s="26" t="str">
        <f>P19</f>
        <v>0</v>
      </c>
      <c r="Q20" s="26" t="str">
        <f>Q19</f>
        <v>0</v>
      </c>
      <c r="R20" s="9"/>
      <c r="S20" s="9"/>
      <c r="T20" s="9"/>
      <c r="U20" s="9"/>
      <c r="V20" s="9"/>
      <c r="W20" s="9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</row>
    <row r="21" spans="1:92" ht="10.5" customHeight="1">
      <c r="A21" s="3"/>
      <c r="B21" s="3"/>
      <c r="C21" s="5"/>
      <c r="D21" s="83"/>
      <c r="E21" s="83"/>
      <c r="F21" s="83"/>
      <c r="G21" s="83"/>
      <c r="H21" s="57"/>
      <c r="I21" s="5"/>
      <c r="J21" s="3"/>
      <c r="K21" s="39"/>
      <c r="L21" s="39"/>
      <c r="M21" s="48"/>
      <c r="N21" s="50" t="s">
        <v>12</v>
      </c>
      <c r="O21" s="50" t="s">
        <v>13</v>
      </c>
      <c r="P21" s="3"/>
      <c r="Q21" s="3"/>
      <c r="R21" s="9"/>
      <c r="S21" s="9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</row>
    <row r="22" spans="1:92" ht="10.5" customHeight="1" thickBot="1">
      <c r="A22" s="3"/>
      <c r="B22" s="3"/>
      <c r="C22" s="3"/>
      <c r="D22" s="3"/>
      <c r="E22" s="20"/>
      <c r="F22" s="20"/>
      <c r="G22" s="20"/>
      <c r="H22" s="5"/>
      <c r="I22" s="3"/>
      <c r="J22" s="3"/>
      <c r="K22" s="72" t="s">
        <v>21</v>
      </c>
      <c r="L22" s="72"/>
      <c r="M22" s="72"/>
      <c r="N22" s="51">
        <f>MIN(H41:L42)-F23</f>
        <v>-15.79665</v>
      </c>
      <c r="O22" s="51">
        <f>MAX(H41:L42)-F23</f>
        <v>0.240000000000002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</row>
    <row r="23" spans="1:92" ht="10.5" customHeight="1" thickBot="1">
      <c r="A23" s="3"/>
      <c r="B23" s="3"/>
      <c r="C23" s="3"/>
      <c r="D23" s="92" t="s">
        <v>22</v>
      </c>
      <c r="E23" s="93"/>
      <c r="F23" s="73">
        <v>30</v>
      </c>
      <c r="G23" s="74"/>
      <c r="H23" s="59"/>
      <c r="I23" s="3"/>
      <c r="J23" s="3"/>
      <c r="K23" s="72" t="s">
        <v>20</v>
      </c>
      <c r="L23" s="72"/>
      <c r="M23" s="72"/>
      <c r="N23" s="51">
        <f>MIN(H40:L40)-F23</f>
        <v>-0.09699000000000524</v>
      </c>
      <c r="O23" s="51">
        <f>MAX(H40:L40)-F23</f>
        <v>42.935100000000006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</row>
    <row r="24" spans="1:92" ht="10.5" customHeight="1">
      <c r="A24" s="3"/>
      <c r="B24" s="3"/>
      <c r="C24" s="3"/>
      <c r="D24" s="3"/>
      <c r="E24" s="3"/>
      <c r="F24" s="3"/>
      <c r="G24" s="3"/>
      <c r="H24" s="54"/>
      <c r="I24" s="3"/>
      <c r="J24" s="3"/>
      <c r="K24" s="72" t="s">
        <v>19</v>
      </c>
      <c r="L24" s="72"/>
      <c r="M24" s="72"/>
      <c r="N24" s="69">
        <f>SUM(H18:Q18)-R17</f>
        <v>198.23805000000002</v>
      </c>
      <c r="O24" s="7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</row>
    <row r="25" spans="1:92" ht="10.5" customHeight="1" thickBot="1">
      <c r="A25" s="3"/>
      <c r="B25" s="3"/>
      <c r="C25" s="3"/>
      <c r="D25" s="3"/>
      <c r="E25" s="3"/>
      <c r="F25" s="3"/>
      <c r="G25" s="3"/>
      <c r="H25" s="54"/>
      <c r="I25" s="3"/>
      <c r="J25" s="3"/>
      <c r="K25" s="3"/>
      <c r="L25" s="3"/>
      <c r="M25" s="3"/>
      <c r="N25" s="3"/>
      <c r="O25" s="47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</row>
    <row r="26" spans="1:92" ht="14.25" customHeight="1" thickBot="1">
      <c r="A26" s="3"/>
      <c r="B26" s="3"/>
      <c r="C26" s="3"/>
      <c r="D26" s="21" t="s">
        <v>6</v>
      </c>
      <c r="E26" s="22"/>
      <c r="F26" s="22"/>
      <c r="G26" s="23"/>
      <c r="H26" s="55">
        <f>SUM(H20:Q20)-R17</f>
        <v>-15.79665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</row>
    <row r="27" spans="1:92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9"/>
      <c r="L27" s="39"/>
      <c r="M27" s="48"/>
      <c r="N27" s="50" t="s">
        <v>23</v>
      </c>
      <c r="O27" s="50" t="s">
        <v>24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</row>
    <row r="28" spans="1:92" ht="10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72" t="s">
        <v>25</v>
      </c>
      <c r="L28" s="72"/>
      <c r="M28" s="72"/>
      <c r="N28" s="61">
        <f>N22/F23</f>
        <v>-0.526555</v>
      </c>
      <c r="O28" s="61">
        <f>O22/F23</f>
        <v>0.008000000000000066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</row>
    <row r="29" spans="1:92" ht="10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72" t="s">
        <v>26</v>
      </c>
      <c r="L29" s="72"/>
      <c r="M29" s="72"/>
      <c r="N29" s="61">
        <f>N23/F23</f>
        <v>-0.0032330000000001745</v>
      </c>
      <c r="O29" s="61">
        <f>O23/F23</f>
        <v>1.4311700000000003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</row>
    <row r="30" spans="1:92" ht="10.5" customHeight="1">
      <c r="A30" s="3"/>
      <c r="B30" s="3"/>
      <c r="C30" s="3"/>
      <c r="D30" s="71"/>
      <c r="E30" s="71"/>
      <c r="F30" s="71"/>
      <c r="G30" s="71"/>
      <c r="H30" s="3"/>
      <c r="I30" s="3"/>
      <c r="J30" s="3"/>
      <c r="K30" s="72" t="s">
        <v>27</v>
      </c>
      <c r="L30" s="72"/>
      <c r="M30" s="72"/>
      <c r="N30" s="75">
        <f>N24/F23</f>
        <v>6.607935</v>
      </c>
      <c r="O30" s="76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</row>
    <row r="31" spans="1:92" ht="10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</row>
    <row r="32" spans="1:92" ht="10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</row>
    <row r="33" spans="1:92" ht="10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</row>
    <row r="34" spans="1:92" ht="10.5" customHeight="1">
      <c r="A34" s="3"/>
      <c r="B34" s="3"/>
      <c r="C34" s="3"/>
      <c r="D34" s="3"/>
      <c r="E34" s="3"/>
      <c r="F34" s="3"/>
      <c r="G34" s="3"/>
      <c r="H34" s="5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</row>
    <row r="35" spans="1:92" ht="10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</row>
    <row r="36" spans="1:92" ht="10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</row>
    <row r="37" spans="1:92" ht="10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</row>
    <row r="38" spans="1:92" ht="10.5" customHeight="1">
      <c r="A38" s="3"/>
      <c r="B38" s="3"/>
      <c r="C38" s="45"/>
      <c r="D38" s="45"/>
      <c r="E38" s="45"/>
      <c r="F38" s="45"/>
      <c r="G38" s="45"/>
      <c r="H38" s="10"/>
      <c r="I38" s="10"/>
      <c r="J38" s="10"/>
      <c r="K38" s="10"/>
      <c r="L38" s="10"/>
      <c r="M38" s="10"/>
      <c r="N38" s="10"/>
      <c r="O38" s="45"/>
      <c r="P38" s="45"/>
      <c r="Q38" s="45"/>
      <c r="R38" s="45"/>
      <c r="S38" s="45"/>
      <c r="T38" s="45"/>
      <c r="U38" s="45"/>
      <c r="V38" s="45"/>
      <c r="W38" s="45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</row>
    <row r="39" spans="1:92" ht="10.5" customHeight="1">
      <c r="A39" s="3"/>
      <c r="B39" s="3"/>
      <c r="C39" s="45"/>
      <c r="D39" s="45"/>
      <c r="E39" s="45"/>
      <c r="F39" s="10"/>
      <c r="G39" s="10"/>
      <c r="H39" s="10" t="s">
        <v>14</v>
      </c>
      <c r="I39" s="10" t="s">
        <v>15</v>
      </c>
      <c r="J39" s="10" t="s">
        <v>16</v>
      </c>
      <c r="K39" s="10" t="s">
        <v>17</v>
      </c>
      <c r="L39" s="10" t="s">
        <v>18</v>
      </c>
      <c r="M39" s="10"/>
      <c r="N39" s="62"/>
      <c r="O39" s="45"/>
      <c r="P39" s="45"/>
      <c r="Q39" s="45"/>
      <c r="R39" s="45"/>
      <c r="S39" s="45"/>
      <c r="T39" s="45"/>
      <c r="U39" s="45"/>
      <c r="V39" s="45"/>
      <c r="W39" s="45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</row>
    <row r="40" spans="1:92" ht="10.5" customHeight="1">
      <c r="A40" s="3"/>
      <c r="B40" s="3"/>
      <c r="C40" s="45"/>
      <c r="D40" s="45"/>
      <c r="E40" s="45"/>
      <c r="F40" s="10"/>
      <c r="G40" s="10"/>
      <c r="H40" s="60">
        <f>SUM(H18,I18,J18,Q18)-F23</f>
        <v>29.903009999999995</v>
      </c>
      <c r="I40" s="60">
        <f>SUM(H18,L18,M18,P18)-F23</f>
        <v>72.9351</v>
      </c>
      <c r="J40" s="60">
        <f>SUM(I18,K18,L18,N18)-F23</f>
        <v>65.44719</v>
      </c>
      <c r="K40" s="60">
        <f>SUM(J18,K18,O18,P18)-F23</f>
        <v>70.7586</v>
      </c>
      <c r="L40" s="60">
        <f>SUM(M18,N18,O18,Q18)-F23</f>
        <v>67.4322</v>
      </c>
      <c r="M40" s="10"/>
      <c r="N40" s="62"/>
      <c r="O40" s="45"/>
      <c r="P40" s="45"/>
      <c r="Q40" s="45"/>
      <c r="R40" s="45"/>
      <c r="S40" s="45"/>
      <c r="T40" s="45"/>
      <c r="U40" s="45"/>
      <c r="V40" s="45"/>
      <c r="W40" s="45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</row>
    <row r="41" spans="1:92" ht="10.5" customHeight="1">
      <c r="A41" s="3"/>
      <c r="B41" s="3"/>
      <c r="C41" s="45"/>
      <c r="D41" s="45"/>
      <c r="E41" s="45"/>
      <c r="F41" s="10"/>
      <c r="G41" s="10"/>
      <c r="H41" s="60">
        <f>O18</f>
        <v>27.9936</v>
      </c>
      <c r="I41" s="60">
        <f>N18</f>
        <v>25.97184</v>
      </c>
      <c r="J41" s="60">
        <f>M18</f>
        <v>28.857599999999998</v>
      </c>
      <c r="K41" s="60">
        <f>Q18</f>
        <v>14.60916</v>
      </c>
      <c r="L41" s="60">
        <f>K18</f>
        <v>27.216</v>
      </c>
      <c r="M41" s="10"/>
      <c r="N41" s="62"/>
      <c r="O41" s="45"/>
      <c r="P41" s="45"/>
      <c r="Q41" s="45"/>
      <c r="R41" s="45"/>
      <c r="S41" s="45"/>
      <c r="T41" s="45"/>
      <c r="U41" s="45"/>
      <c r="V41" s="45"/>
      <c r="W41" s="45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</row>
    <row r="42" spans="1:92" ht="10.5" customHeight="1">
      <c r="A42" s="3"/>
      <c r="B42" s="3"/>
      <c r="C42" s="45"/>
      <c r="D42" s="45"/>
      <c r="E42" s="45"/>
      <c r="F42" s="10"/>
      <c r="G42" s="10"/>
      <c r="H42" s="60">
        <f>P18</f>
        <v>30.240000000000002</v>
      </c>
      <c r="I42" s="60">
        <f>J18</f>
        <v>15.309</v>
      </c>
      <c r="J42" s="60">
        <f>L18</f>
        <v>28.056</v>
      </c>
      <c r="K42" s="60">
        <f>I18</f>
        <v>14.20335</v>
      </c>
      <c r="L42" s="60">
        <f>H18</f>
        <v>15.781499999999998</v>
      </c>
      <c r="M42" s="10"/>
      <c r="N42" s="62"/>
      <c r="O42" s="45"/>
      <c r="P42" s="45"/>
      <c r="Q42" s="45"/>
      <c r="R42" s="45"/>
      <c r="S42" s="45"/>
      <c r="T42" s="45"/>
      <c r="U42" s="45"/>
      <c r="V42" s="45"/>
      <c r="W42" s="45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</row>
    <row r="43" spans="1:92" ht="10.5" customHeight="1">
      <c r="A43" s="3"/>
      <c r="B43" s="3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62"/>
      <c r="O43" s="45"/>
      <c r="P43" s="45"/>
      <c r="Q43" s="45"/>
      <c r="R43" s="45"/>
      <c r="S43" s="45"/>
      <c r="T43" s="45"/>
      <c r="U43" s="45"/>
      <c r="V43" s="45"/>
      <c r="W43" s="45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</row>
    <row r="44" spans="1:92" ht="10.5" customHeight="1">
      <c r="A44" s="3"/>
      <c r="B44" s="3"/>
      <c r="C44" s="45"/>
      <c r="D44" s="45"/>
      <c r="E44" s="45"/>
      <c r="F44" s="45"/>
      <c r="G44" s="45"/>
      <c r="H44" s="63"/>
      <c r="I44" s="63"/>
      <c r="J44" s="63"/>
      <c r="K44" s="63"/>
      <c r="L44" s="6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</row>
    <row r="45" spans="1:92" ht="10.5" customHeight="1">
      <c r="A45" s="3"/>
      <c r="B45" s="3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</row>
    <row r="46" spans="1:92" ht="10.5" customHeight="1">
      <c r="A46" s="3"/>
      <c r="B46" s="3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92" ht="10.5" customHeight="1">
      <c r="A47" s="3"/>
      <c r="B47" s="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1:92" ht="10.5" customHeight="1">
      <c r="A48" s="3"/>
      <c r="B48" s="3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1:92" ht="10.5" customHeight="1">
      <c r="A49" s="3"/>
      <c r="B49" s="3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</row>
    <row r="50" spans="1:92" ht="10.5" customHeight="1">
      <c r="A50" s="3"/>
      <c r="B50" s="3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</row>
    <row r="51" spans="1:92" ht="10.5" customHeight="1">
      <c r="A51" s="3"/>
      <c r="B51" s="3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</row>
    <row r="52" spans="1:92" ht="10.5" customHeight="1">
      <c r="A52" s="3"/>
      <c r="B52" s="3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</row>
    <row r="53" spans="1:92" ht="10.5" customHeight="1">
      <c r="A53" s="3"/>
      <c r="B53" s="3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</row>
    <row r="54" spans="1:92" ht="10.5" customHeight="1">
      <c r="A54" s="3"/>
      <c r="B54" s="3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</row>
    <row r="55" spans="1:92" ht="10.5" customHeight="1">
      <c r="A55" s="3"/>
      <c r="B55" s="3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</row>
    <row r="56" spans="1:92" ht="10.5" customHeight="1">
      <c r="A56" s="3"/>
      <c r="B56" s="3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</row>
    <row r="57" spans="1:92" ht="10.5" customHeight="1">
      <c r="A57" s="3"/>
      <c r="B57" s="3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</row>
    <row r="58" spans="1:92" ht="10.5" customHeight="1">
      <c r="A58" s="3"/>
      <c r="B58" s="3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</row>
    <row r="59" spans="1:92" ht="10.5" customHeight="1">
      <c r="A59" s="3"/>
      <c r="B59" s="3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</row>
    <row r="60" spans="1:92" ht="10.5" customHeight="1">
      <c r="A60" s="3"/>
      <c r="B60" s="3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</row>
    <row r="61" spans="1:92" ht="10.5" customHeight="1">
      <c r="A61" s="3"/>
      <c r="B61" s="3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</row>
    <row r="62" spans="1:92" ht="10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</row>
    <row r="63" spans="1:92" ht="10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</row>
    <row r="64" spans="1:92" ht="10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</row>
    <row r="65" spans="1:92" ht="10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</row>
    <row r="66" spans="1:92" ht="10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</row>
    <row r="67" spans="1:92" ht="10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</row>
    <row r="68" spans="1:92" ht="10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</row>
    <row r="69" spans="1:92" ht="10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</row>
    <row r="70" spans="1:92" ht="10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</row>
    <row r="71" spans="1:92" ht="10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</row>
    <row r="72" spans="1:92" ht="10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</row>
    <row r="73" spans="1:92" ht="10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</row>
    <row r="74" spans="1:92" ht="10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</row>
    <row r="75" spans="1:92" ht="10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</row>
    <row r="76" spans="1:92" ht="10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</row>
    <row r="77" spans="1:92" ht="10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</row>
    <row r="78" spans="1:92" ht="10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</row>
    <row r="79" spans="1:92" ht="10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</row>
    <row r="80" spans="1:92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</row>
    <row r="81" spans="1:92" ht="10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</row>
    <row r="82" spans="1:92" ht="10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</row>
    <row r="83" spans="1:92" ht="10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</row>
    <row r="84" spans="1:92" ht="10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</row>
    <row r="85" spans="1:92" ht="10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</row>
    <row r="86" spans="1:92" ht="10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</row>
    <row r="87" spans="1:92" ht="10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</row>
    <row r="88" spans="1:92" ht="10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</row>
    <row r="89" spans="1:92" ht="10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</row>
    <row r="90" spans="1:92" ht="10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</row>
    <row r="91" spans="1:92" ht="10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</row>
    <row r="92" spans="1:92" ht="10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</row>
    <row r="93" spans="1:92" ht="10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</row>
    <row r="94" spans="1:92" ht="10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</row>
    <row r="95" spans="1:92" ht="10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</row>
    <row r="96" spans="1:92" ht="10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</row>
    <row r="97" spans="1:92" ht="10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</row>
    <row r="98" spans="1:92" ht="10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</row>
    <row r="99" spans="1:92" ht="10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</row>
    <row r="100" spans="1:92" ht="10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</row>
    <row r="101" spans="1:92" ht="10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</row>
    <row r="102" spans="1:92" ht="10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</row>
    <row r="103" spans="1:92" ht="10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</row>
    <row r="104" spans="1:92" ht="10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</row>
    <row r="105" spans="1:92" ht="10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</row>
    <row r="106" spans="1:92" ht="10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</row>
    <row r="107" spans="1:92" ht="10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</row>
    <row r="108" spans="1:92" ht="10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</row>
    <row r="109" spans="1:92" ht="10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</row>
    <row r="110" spans="1:92" ht="10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</row>
    <row r="111" spans="1:92" ht="10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</row>
    <row r="112" spans="1:92" ht="10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</row>
    <row r="113" spans="1:92" ht="10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</row>
    <row r="114" spans="1:92" ht="10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</row>
    <row r="115" spans="1:92" ht="10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</row>
    <row r="116" spans="1:92" ht="10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</row>
    <row r="117" spans="1:92" ht="10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</row>
    <row r="118" spans="1:92" ht="10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</row>
    <row r="119" spans="1:92" ht="10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</row>
    <row r="120" spans="1:92" ht="10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</row>
    <row r="121" spans="1:92" ht="10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</row>
    <row r="122" spans="1:92" ht="10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</row>
    <row r="123" spans="1:92" ht="10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</row>
    <row r="124" spans="1:92" ht="10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</row>
    <row r="125" spans="1:92" ht="10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</row>
    <row r="126" spans="1:92" ht="10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</row>
    <row r="127" spans="1:92" ht="10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</row>
    <row r="128" spans="1:92" ht="10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</row>
    <row r="129" spans="1:92" ht="10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</row>
    <row r="130" spans="1:92" ht="10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</row>
    <row r="131" spans="1:92" ht="10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</row>
    <row r="132" spans="1:92" ht="10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</row>
    <row r="133" spans="1:92" ht="10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</row>
    <row r="134" spans="1:92" ht="10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</row>
    <row r="135" spans="1:92" ht="10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</row>
    <row r="136" spans="1:92" ht="10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</row>
    <row r="137" spans="1:92" ht="10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</row>
    <row r="138" spans="1:92" ht="10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</row>
    <row r="139" spans="1:92" ht="10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</row>
    <row r="140" spans="1:92" ht="10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</row>
    <row r="141" spans="1:92" ht="10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</row>
    <row r="142" spans="1:92" ht="10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</row>
    <row r="143" spans="1:92" ht="10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</row>
    <row r="144" spans="1:92" ht="10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</row>
    <row r="145" spans="1:92" ht="10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</row>
    <row r="146" spans="1:92" ht="10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</row>
    <row r="147" spans="1:92" ht="10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</row>
    <row r="148" spans="1:92" ht="10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</row>
    <row r="149" spans="1:92" ht="10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</row>
    <row r="150" spans="1:92" ht="10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</row>
    <row r="151" spans="1:92" ht="10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</row>
    <row r="152" spans="1:92" ht="10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</row>
    <row r="153" spans="1:92" ht="10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</row>
    <row r="154" spans="1:92" ht="10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</row>
    <row r="155" spans="1:92" ht="10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</row>
    <row r="156" spans="1:92" ht="10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</row>
    <row r="157" spans="1:92" ht="10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</row>
    <row r="158" spans="1:92" ht="10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</row>
    <row r="159" spans="1:92" ht="10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</row>
    <row r="160" spans="1:92" ht="10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</row>
    <row r="161" spans="1:92" ht="10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</row>
    <row r="162" spans="1:92" ht="10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</row>
    <row r="163" spans="1:92" ht="10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</row>
    <row r="164" spans="1:92" ht="10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</row>
    <row r="165" spans="1:92" ht="10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</row>
    <row r="166" spans="1:92" ht="10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</row>
    <row r="167" spans="1:92" ht="10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</row>
    <row r="168" spans="1:92" ht="10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</row>
    <row r="169" spans="1:92" ht="10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</row>
    <row r="170" spans="1:92" ht="10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</row>
    <row r="171" spans="1:92" ht="10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</row>
    <row r="172" spans="1:92" ht="10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</row>
    <row r="173" spans="1:92" ht="10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</row>
    <row r="174" spans="1:92" ht="10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</row>
    <row r="175" spans="1:92" ht="10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</row>
    <row r="176" spans="1:92" ht="10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</row>
    <row r="177" spans="1:92" ht="10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</row>
    <row r="178" spans="1:92" ht="10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</row>
    <row r="179" spans="1:92" ht="10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</row>
    <row r="180" spans="1:92" ht="10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</row>
    <row r="181" spans="1:92" ht="10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</row>
    <row r="182" spans="1:92" ht="10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</row>
    <row r="183" spans="1:92" ht="10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</row>
    <row r="184" spans="1:92" ht="10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</row>
    <row r="185" spans="1:92" ht="10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</row>
    <row r="186" spans="1:92" ht="10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</row>
    <row r="187" spans="1:92" ht="10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</row>
    <row r="188" spans="1:92" ht="10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</row>
    <row r="189" spans="1:92" ht="10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</row>
    <row r="190" spans="1:92" ht="10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</row>
    <row r="191" spans="1:92" ht="10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</row>
    <row r="192" spans="1:92" ht="10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</row>
    <row r="193" spans="1:92" ht="10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</row>
    <row r="194" spans="1:92" ht="10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</row>
    <row r="195" spans="1:92" ht="10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</row>
    <row r="196" spans="1:92" ht="10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</row>
    <row r="197" spans="1:92" ht="10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</row>
    <row r="198" spans="1:92" ht="10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</row>
    <row r="199" spans="1:92" ht="10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</row>
    <row r="200" spans="1:92" ht="10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</row>
    <row r="201" spans="1:92" ht="10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</row>
    <row r="202" spans="1:92" ht="10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</row>
    <row r="203" spans="1:92" ht="10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</row>
    <row r="204" spans="1:92" ht="10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</row>
    <row r="205" spans="1:92" ht="10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</row>
    <row r="206" spans="1:92" ht="10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</row>
    <row r="207" spans="1:92" ht="10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</row>
    <row r="208" spans="1:92" ht="10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</row>
    <row r="209" spans="1:92" ht="10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</row>
    <row r="210" spans="1:92" ht="10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</row>
    <row r="211" spans="1:92" ht="10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</row>
    <row r="212" spans="1:92" ht="10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</row>
    <row r="213" spans="1:92" ht="10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</row>
    <row r="214" spans="1:92" ht="10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</row>
    <row r="215" spans="1:92" ht="10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</row>
    <row r="216" spans="1:92" ht="10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</row>
    <row r="217" spans="1:92" ht="10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</row>
    <row r="218" spans="1:92" ht="10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</row>
    <row r="219" spans="1:92" ht="10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</row>
    <row r="220" spans="1:92" ht="10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</row>
    <row r="221" spans="1:92" ht="10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</row>
    <row r="222" spans="1:92" ht="10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</row>
    <row r="223" spans="1:92" ht="10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</row>
    <row r="224" spans="1:92" ht="10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</row>
    <row r="225" spans="1:92" ht="10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</row>
    <row r="226" spans="1:92" ht="10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</row>
    <row r="227" spans="1:92" ht="10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</row>
    <row r="228" spans="1:92" ht="10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</row>
    <row r="229" spans="1:92" ht="10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</row>
    <row r="230" spans="1:92" ht="10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</row>
    <row r="231" spans="1:92" ht="10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</row>
    <row r="232" spans="1:92" ht="10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</row>
    <row r="233" spans="1:92" ht="10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</row>
    <row r="234" spans="1:92" ht="10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</row>
    <row r="235" spans="1:92" ht="10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</row>
    <row r="236" spans="1:92" ht="10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</row>
    <row r="237" spans="1:92" ht="10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</row>
    <row r="238" spans="1:92" ht="10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</row>
    <row r="239" spans="1:92" ht="10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</row>
    <row r="240" spans="1:92" ht="10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</row>
    <row r="241" spans="1:92" ht="10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</row>
    <row r="242" spans="1:92" ht="10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</row>
    <row r="243" spans="1:92" ht="10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</row>
    <row r="244" spans="1:92" ht="10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</row>
    <row r="245" spans="1:92" ht="10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</row>
    <row r="246" spans="1:92" ht="10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</row>
    <row r="247" spans="1:92" ht="10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</row>
    <row r="248" spans="1:92" ht="10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</row>
    <row r="249" spans="1:92" ht="10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</row>
    <row r="250" spans="1:92" ht="10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</row>
    <row r="251" spans="1:92" ht="10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</row>
    <row r="252" spans="1:92" ht="10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</row>
    <row r="253" spans="1:92" ht="10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</row>
    <row r="254" spans="1:92" ht="10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</row>
    <row r="255" spans="1:92" ht="10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4"/>
      <c r="N255" s="4"/>
      <c r="O255" s="4"/>
      <c r="P255" s="4"/>
      <c r="Q255" s="4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</row>
    <row r="256" spans="1:92" ht="10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4"/>
      <c r="N256" s="4"/>
      <c r="O256" s="4"/>
      <c r="P256" s="4"/>
      <c r="Q256" s="4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</row>
    <row r="257" spans="1:92" ht="10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4"/>
      <c r="N257" s="4"/>
      <c r="O257" s="4"/>
      <c r="P257" s="4"/>
      <c r="Q257" s="4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</row>
    <row r="258" spans="1:92" ht="10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4"/>
      <c r="N258" s="4"/>
      <c r="O258" s="4"/>
      <c r="P258" s="4"/>
      <c r="Q258" s="4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</row>
    <row r="259" spans="1:92" ht="10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4"/>
      <c r="N259" s="4"/>
      <c r="O259" s="4"/>
      <c r="P259" s="4"/>
      <c r="Q259" s="4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</row>
    <row r="260" spans="1:92" ht="10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4"/>
      <c r="N260" s="4"/>
      <c r="O260" s="4"/>
      <c r="P260" s="4"/>
      <c r="Q260" s="4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</row>
    <row r="261" spans="1:92" ht="10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4"/>
      <c r="N261" s="4"/>
      <c r="O261" s="4"/>
      <c r="P261" s="4"/>
      <c r="Q261" s="4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</row>
    <row r="262" spans="1:92" ht="10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4"/>
      <c r="N262" s="4"/>
      <c r="O262" s="4"/>
      <c r="P262" s="4"/>
      <c r="Q262" s="4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</row>
    <row r="263" spans="1:92" ht="10.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</row>
    <row r="264" spans="1:92" ht="10.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</row>
    <row r="265" spans="1:92" ht="10.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</row>
    <row r="266" spans="1:92" ht="10.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</row>
    <row r="267" spans="1:92" ht="10.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</row>
    <row r="268" spans="1:92" ht="10.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</row>
    <row r="269" spans="1:92" ht="10.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</row>
    <row r="270" spans="1:92" ht="10.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</row>
    <row r="271" spans="1:92" ht="10.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</row>
    <row r="272" spans="1:92" ht="10.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</row>
    <row r="273" spans="1:92" ht="10.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</row>
    <row r="274" spans="1:92" ht="10.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</row>
    <row r="275" spans="1:92" ht="10.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</row>
    <row r="276" spans="1:92" ht="10.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</row>
    <row r="277" spans="1:92" ht="10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</row>
    <row r="278" spans="1:92" ht="10.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</row>
    <row r="279" spans="1:92" ht="10.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</row>
    <row r="280" spans="1:92" ht="10.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</row>
    <row r="281" spans="1:92" ht="10.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</row>
    <row r="282" spans="1:92" ht="10.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</row>
    <row r="283" spans="1:92" ht="10.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</row>
    <row r="284" spans="1:92" ht="10.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</row>
    <row r="285" spans="1:92" ht="10.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</row>
    <row r="286" spans="1:92" ht="10.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</row>
    <row r="287" spans="1:92" ht="10.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</row>
    <row r="288" spans="1:92" ht="10.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</row>
    <row r="289" spans="1:92" ht="10.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</row>
    <row r="290" spans="1:92" ht="10.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</row>
    <row r="291" spans="1:92" ht="10.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</row>
    <row r="292" spans="1:92" ht="10.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</row>
    <row r="293" spans="1:92" ht="10.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</row>
    <row r="294" spans="1:92" ht="10.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</row>
    <row r="295" spans="1:92" ht="10.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</row>
    <row r="296" spans="1:92" ht="10.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</row>
    <row r="297" spans="1:92" ht="10.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</row>
    <row r="298" spans="1:92" ht="10.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</row>
    <row r="299" spans="1:92" ht="10.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</row>
    <row r="300" spans="1:92" ht="10.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</row>
    <row r="301" spans="1:92" ht="10.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</row>
    <row r="302" spans="1:92" ht="10.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</row>
    <row r="303" spans="1:92" ht="10.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</row>
    <row r="304" spans="1:92" ht="10.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</row>
    <row r="305" spans="1:92" ht="10.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</row>
    <row r="306" spans="1:92" ht="10.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</row>
    <row r="307" spans="1:92" ht="10.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</row>
    <row r="308" spans="1:92" ht="10.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</row>
    <row r="309" spans="1:92" ht="10.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</row>
    <row r="310" spans="1:92" ht="10.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</row>
    <row r="311" spans="1:92" ht="10.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</row>
    <row r="312" spans="1:92" ht="10.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</row>
    <row r="313" spans="1:92" ht="10.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</row>
    <row r="314" spans="1:92" ht="10.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</row>
    <row r="315" spans="1:92" ht="10.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</row>
    <row r="316" spans="1:92" ht="10.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</row>
    <row r="317" spans="1:92" ht="10.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</row>
    <row r="318" spans="1:92" ht="10.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</row>
    <row r="319" spans="1:92" ht="10.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</row>
    <row r="320" spans="1:92" ht="10.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</row>
    <row r="321" spans="1:92" ht="10.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</row>
    <row r="322" spans="1:92" ht="10.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</row>
    <row r="323" spans="1:92" ht="10.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</row>
    <row r="324" spans="1:92" ht="10.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</row>
    <row r="325" spans="1:92" ht="10.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</row>
    <row r="326" spans="1:92" ht="10.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</row>
    <row r="327" spans="1:92" ht="10.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</row>
    <row r="328" spans="1:92" ht="10.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</row>
    <row r="329" spans="1:92" ht="10.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</row>
    <row r="330" spans="1:92" ht="10.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</row>
    <row r="331" spans="1:92" ht="10.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</row>
    <row r="332" spans="1:92" ht="10.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</row>
    <row r="333" spans="1:92" ht="10.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</row>
    <row r="334" spans="1:92" ht="10.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</row>
    <row r="335" spans="1:92" ht="10.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</row>
    <row r="336" spans="1:92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</row>
    <row r="337" spans="1:92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</row>
    <row r="338" spans="1:92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</row>
    <row r="339" spans="1:92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</row>
    <row r="340" spans="1:92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</row>
    <row r="341" spans="1:92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</row>
    <row r="342" spans="1:92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</row>
    <row r="343" spans="1:92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</row>
    <row r="344" spans="1:92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</row>
    <row r="345" spans="1:92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</row>
    <row r="346" spans="1:92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</row>
    <row r="347" spans="1:92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</row>
    <row r="348" spans="1:92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</row>
    <row r="349" spans="1:92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</row>
    <row r="350" spans="1:92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</row>
    <row r="351" spans="1:92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</row>
    <row r="352" spans="1:92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</row>
    <row r="353" spans="1:92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</row>
    <row r="354" spans="1:92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</row>
    <row r="355" spans="1:92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</row>
    <row r="356" spans="1:92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</row>
    <row r="357" spans="1:92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</row>
    <row r="358" spans="1:92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</row>
    <row r="359" spans="1:92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</row>
    <row r="360" spans="1:92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</row>
    <row r="361" spans="1:92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</row>
    <row r="362" spans="1:92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</row>
    <row r="363" spans="1:92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</row>
    <row r="364" spans="1:92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</row>
    <row r="365" spans="1:92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</row>
    <row r="366" spans="1:92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</row>
    <row r="367" spans="1:92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</row>
    <row r="368" spans="1:92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</row>
    <row r="369" spans="1:92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</row>
    <row r="370" spans="1:92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</row>
    <row r="371" spans="1:92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</row>
    <row r="372" spans="1:92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</row>
    <row r="373" spans="1:92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</row>
    <row r="374" spans="1:92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</row>
    <row r="375" spans="1:92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</row>
    <row r="376" spans="1:92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</row>
    <row r="377" spans="1:92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</row>
    <row r="378" spans="1:92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</row>
    <row r="379" spans="1:92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</row>
    <row r="380" spans="1:92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</row>
    <row r="381" spans="1:92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</row>
    <row r="382" spans="1:92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</row>
    <row r="383" spans="1:92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</row>
    <row r="384" spans="1:92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</row>
    <row r="385" spans="1:92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</row>
    <row r="386" spans="1:92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</row>
    <row r="387" spans="1:92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</row>
    <row r="388" spans="1:92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</row>
    <row r="389" spans="1:92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</row>
    <row r="390" spans="1:92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</row>
    <row r="391" spans="1:92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</row>
    <row r="392" spans="1:92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</row>
    <row r="393" spans="1:92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</row>
    <row r="394" spans="1:92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</row>
    <row r="395" spans="1:92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</row>
    <row r="396" spans="1:92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</row>
    <row r="397" spans="1:92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</row>
    <row r="398" spans="1:92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</row>
    <row r="399" spans="1:92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</row>
    <row r="400" spans="1:92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</row>
    <row r="401" spans="1:92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</row>
    <row r="402" spans="1:92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</row>
    <row r="403" spans="1:92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</row>
    <row r="404" spans="1:92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</row>
    <row r="405" spans="1:92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</row>
    <row r="406" spans="1:92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</row>
    <row r="407" spans="1:92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</row>
    <row r="408" spans="1:92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</row>
    <row r="409" spans="1:92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</row>
    <row r="410" spans="1:92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</row>
    <row r="411" spans="1:92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</row>
    <row r="412" spans="1:92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</row>
    <row r="413" spans="1:92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</row>
    <row r="414" spans="1:92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</row>
    <row r="415" spans="1:92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</row>
    <row r="416" spans="1:92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</row>
    <row r="417" spans="1:92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</row>
    <row r="418" spans="1:92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</row>
    <row r="419" spans="1:92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</row>
    <row r="420" spans="1:92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</row>
    <row r="421" spans="1:92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</row>
    <row r="422" spans="1:92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</row>
    <row r="423" spans="1:92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</row>
    <row r="424" spans="1:92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</row>
    <row r="425" spans="1:92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</row>
    <row r="426" spans="1:92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</row>
    <row r="427" spans="1:92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</row>
    <row r="428" spans="1:92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</row>
    <row r="429" spans="1:92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</row>
    <row r="430" spans="1:92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</row>
    <row r="431" spans="1:92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</row>
    <row r="432" spans="1:92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</row>
    <row r="433" spans="1:92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</row>
    <row r="434" spans="1:92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</row>
    <row r="435" spans="1:92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</row>
    <row r="436" spans="1:92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</row>
    <row r="437" spans="1:92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</row>
    <row r="438" spans="1:92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</row>
    <row r="439" spans="1:92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</row>
    <row r="440" spans="1:92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</row>
    <row r="441" spans="1:92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</row>
    <row r="442" spans="1:92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</row>
    <row r="443" spans="1:92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</row>
    <row r="444" spans="1:92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</row>
    <row r="445" spans="1:92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</row>
    <row r="446" spans="1:92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</row>
    <row r="447" spans="1:92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</row>
    <row r="448" spans="1:92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</row>
    <row r="449" spans="1:92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</row>
    <row r="450" spans="1:92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</row>
    <row r="451" spans="1:92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</row>
    <row r="452" spans="1:92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</row>
    <row r="453" spans="1:92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2" ht="12.75">
      <c r="A650" s="4"/>
      <c r="B650" s="4"/>
    </row>
    <row r="651" spans="1:2" ht="12.75">
      <c r="A651" s="4"/>
      <c r="B651" s="4"/>
    </row>
    <row r="652" spans="1:2" ht="12.75">
      <c r="A652" s="4"/>
      <c r="B652" s="4"/>
    </row>
    <row r="653" spans="1:2" ht="12.75">
      <c r="A653" s="4"/>
      <c r="B653" s="4"/>
    </row>
    <row r="654" spans="1:2" ht="12.75">
      <c r="A654" s="4"/>
      <c r="B654" s="4"/>
    </row>
    <row r="655" spans="1:2" ht="12.75">
      <c r="A655" s="4"/>
      <c r="B655" s="4"/>
    </row>
    <row r="656" spans="1:2" ht="12.75">
      <c r="A656" s="4"/>
      <c r="B656" s="4"/>
    </row>
    <row r="657" spans="1:2" ht="12.75">
      <c r="A657" s="4"/>
      <c r="B657" s="4"/>
    </row>
    <row r="658" spans="1:2" ht="12.75">
      <c r="A658" s="4"/>
      <c r="B658" s="4"/>
    </row>
    <row r="659" spans="1:2" ht="12.75">
      <c r="A659" s="4"/>
      <c r="B659" s="4"/>
    </row>
    <row r="660" spans="1:2" ht="12.75">
      <c r="A660" s="4"/>
      <c r="B660" s="4"/>
    </row>
    <row r="661" spans="1:2" ht="12.75">
      <c r="A661" s="4"/>
      <c r="B661" s="4"/>
    </row>
    <row r="662" spans="1:2" ht="12.75">
      <c r="A662" s="4"/>
      <c r="B662" s="4"/>
    </row>
    <row r="663" spans="1:2" ht="12.75">
      <c r="A663" s="4"/>
      <c r="B663" s="4"/>
    </row>
    <row r="664" spans="1:2" ht="12.75">
      <c r="A664" s="4"/>
      <c r="B664" s="4"/>
    </row>
    <row r="665" spans="1:2" ht="12.75">
      <c r="A665" s="4"/>
      <c r="B665" s="4"/>
    </row>
    <row r="666" spans="1:2" ht="12.75">
      <c r="A666" s="4"/>
      <c r="B666" s="4"/>
    </row>
    <row r="667" spans="1:2" ht="12.75">
      <c r="A667" s="4"/>
      <c r="B667" s="4"/>
    </row>
    <row r="668" spans="1:2" ht="12.75">
      <c r="A668" s="4"/>
      <c r="B668" s="4"/>
    </row>
    <row r="669" spans="1:2" ht="12.75">
      <c r="A669" s="4"/>
      <c r="B669" s="4"/>
    </row>
    <row r="670" spans="1:2" ht="12.75">
      <c r="A670" s="4"/>
      <c r="B670" s="4"/>
    </row>
    <row r="671" spans="1:2" ht="12.75">
      <c r="A671" s="4"/>
      <c r="B671" s="4"/>
    </row>
    <row r="672" spans="1:2" ht="12.75">
      <c r="A672" s="4"/>
      <c r="B672" s="4"/>
    </row>
    <row r="673" spans="1:2" ht="12.75">
      <c r="A673" s="4"/>
      <c r="B673" s="4"/>
    </row>
    <row r="674" spans="1:2" ht="12.75">
      <c r="A674" s="4"/>
      <c r="B674" s="4"/>
    </row>
    <row r="675" spans="1:2" ht="12.75">
      <c r="A675" s="4"/>
      <c r="B675" s="4"/>
    </row>
    <row r="676" spans="1:2" ht="12.75">
      <c r="A676" s="4"/>
      <c r="B676" s="4"/>
    </row>
    <row r="677" spans="1:2" ht="12.75">
      <c r="A677" s="4"/>
      <c r="B677" s="4"/>
    </row>
    <row r="678" spans="1:2" ht="12.75">
      <c r="A678" s="4"/>
      <c r="B678" s="4"/>
    </row>
    <row r="679" spans="1:2" ht="12.75">
      <c r="A679" s="4"/>
      <c r="B679" s="4"/>
    </row>
    <row r="680" spans="1:2" ht="12.75">
      <c r="A680" s="4"/>
      <c r="B680" s="4"/>
    </row>
    <row r="681" spans="1:2" ht="12.75">
      <c r="A681" s="4"/>
      <c r="B681" s="4"/>
    </row>
    <row r="682" spans="1:2" ht="12.75">
      <c r="A682" s="4"/>
      <c r="B682" s="4"/>
    </row>
    <row r="683" spans="1:2" ht="12.75">
      <c r="A683" s="4"/>
      <c r="B683" s="4"/>
    </row>
    <row r="684" spans="1:2" ht="12.75">
      <c r="A684" s="4"/>
      <c r="B684" s="4"/>
    </row>
  </sheetData>
  <mergeCells count="25">
    <mergeCell ref="D23:E23"/>
    <mergeCell ref="D10:E10"/>
    <mergeCell ref="D11:E11"/>
    <mergeCell ref="D12:E12"/>
    <mergeCell ref="D13:E13"/>
    <mergeCell ref="N30:O30"/>
    <mergeCell ref="B14:C14"/>
    <mergeCell ref="B9:C9"/>
    <mergeCell ref="D9:E9"/>
    <mergeCell ref="D21:G21"/>
    <mergeCell ref="B10:C10"/>
    <mergeCell ref="B11:C11"/>
    <mergeCell ref="B12:C12"/>
    <mergeCell ref="B13:C13"/>
    <mergeCell ref="D14:E14"/>
    <mergeCell ref="D4:F4"/>
    <mergeCell ref="N24:O24"/>
    <mergeCell ref="D30:G30"/>
    <mergeCell ref="K22:M22"/>
    <mergeCell ref="K23:M23"/>
    <mergeCell ref="K24:M24"/>
    <mergeCell ref="F23:G23"/>
    <mergeCell ref="K28:M28"/>
    <mergeCell ref="K29:M29"/>
    <mergeCell ref="K30:M30"/>
  </mergeCells>
  <hyperlinks>
    <hyperlink ref="D4" r:id="rId1" display="www.calciomaniabet.com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</dc:creator>
  <cp:keywords/>
  <dc:description/>
  <cp:lastModifiedBy>Sergio</cp:lastModifiedBy>
  <dcterms:created xsi:type="dcterms:W3CDTF">1996-11-05T10:16:36Z</dcterms:created>
  <dcterms:modified xsi:type="dcterms:W3CDTF">2007-10-08T10:23:26Z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