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45" windowWidth="12120" windowHeight="8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<sst xmlns="http://schemas.openxmlformats.org/spreadsheetml/2006/main" count="97" uniqueCount="97">
  <si>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Matrix</t>
  </si>
  <si>
    <t>Men in black</t>
  </si>
  <si>
    <t>Eyes Wide shut</t>
  </si>
  <si>
    <t>Jackie Brown</t>
  </si>
  <si>
    <t>scream</t>
  </si>
  <si>
    <t>speed</t>
  </si>
  <si>
    <t>memento</t>
  </si>
  <si>
    <t>batman</t>
  </si>
  <si>
    <t>Ben Hur</t>
  </si>
  <si>
    <t>Birdy</t>
  </si>
  <si>
    <t>Vanilla sky</t>
  </si>
  <si>
    <t>Pulp Fiction</t>
  </si>
  <si>
    <t>Rocky</t>
  </si>
  <si>
    <t>Moulin rouge</t>
  </si>
  <si>
    <t>Tron</t>
  </si>
  <si>
    <t>Titanic</t>
  </si>
  <si>
    <t>Godzilla</t>
  </si>
  <si>
    <t>Mulholland Drive</t>
  </si>
  <si>
    <t>forrest gump</t>
  </si>
  <si>
    <t>Porky's</t>
  </si>
  <si>
    <t>American Beauty</t>
  </si>
  <si>
    <t>Taxi Driver</t>
  </si>
  <si>
    <t>True Romance</t>
  </si>
  <si>
    <t>SCORE</t>
  </si>
  <si>
    <t>Reservoir Dogs</t>
  </si>
  <si>
    <t xml:space="preserve"> </t>
  </si>
  <si>
    <t>full monty</t>
  </si>
  <si>
    <t>Amelie</t>
  </si>
  <si>
    <t>Notting Hill</t>
  </si>
  <si>
    <t>l'attimo fuggente</t>
  </si>
  <si>
    <t>dead poets society</t>
  </si>
  <si>
    <t>unforgiven</t>
  </si>
  <si>
    <t>Blair Witch Project</t>
  </si>
  <si>
    <t>quattro matrimoni e un funerale</t>
  </si>
  <si>
    <t>una poltrona per due</t>
  </si>
  <si>
    <t>schindlers list</t>
  </si>
  <si>
    <t>il signore degli anelli</t>
  </si>
  <si>
    <t>four wedding and a funeral</t>
  </si>
  <si>
    <t>trading places</t>
  </si>
  <si>
    <t>usual suspects</t>
  </si>
  <si>
    <t>Bridget Jones diary</t>
  </si>
  <si>
    <t>fratello dove sei</t>
  </si>
  <si>
    <r>
      <t>The Lord of the Rings</t>
    </r>
    <r>
      <rPr>
        <sz val="8"/>
        <color indexed="63"/>
        <rFont val="Verdana"/>
        <family val="2"/>
      </rPr>
      <t xml:space="preserve"> </t>
    </r>
  </si>
  <si>
    <t>the bridges of madison county</t>
  </si>
  <si>
    <t>gli spietati</t>
  </si>
  <si>
    <t>I soliti sospetti</t>
  </si>
  <si>
    <t>i ponti di madison county</t>
  </si>
  <si>
    <t>il diario di Bridget Jones</t>
  </si>
  <si>
    <t>la tigre e il dragone</t>
  </si>
  <si>
    <t>basic instinct</t>
  </si>
  <si>
    <t>fight club</t>
  </si>
  <si>
    <t>arancia meccanica</t>
  </si>
  <si>
    <t>il sesto senso</t>
  </si>
  <si>
    <t>the sixth sense</t>
  </si>
  <si>
    <t>Harry ti presento Sally</t>
  </si>
  <si>
    <t>when Harry met Sally</t>
  </si>
  <si>
    <t>the mask</t>
  </si>
  <si>
    <t>die hard</t>
  </si>
  <si>
    <t>die hard tre</t>
  </si>
  <si>
    <r>
      <t>Crouching Tiger Hiden Dragon</t>
    </r>
    <r>
      <rPr>
        <sz val="8"/>
        <color indexed="63"/>
        <rFont val="Verdana"/>
        <family val="2"/>
      </rPr>
      <t xml:space="preserve"> </t>
    </r>
  </si>
  <si>
    <t>vertical limit</t>
  </si>
  <si>
    <t>Eduard mani di forbice</t>
  </si>
  <si>
    <t>Edward Scissorhands</t>
  </si>
  <si>
    <r>
      <t>Mulholland Dr</t>
    </r>
    <r>
      <rPr>
        <sz val="8"/>
        <color indexed="63"/>
        <rFont val="Verdana"/>
        <family val="2"/>
      </rPr>
      <t xml:space="preserve"> </t>
    </r>
  </si>
  <si>
    <t>Priscilla la regina del deserto</t>
  </si>
  <si>
    <t>In the Line of Fire</t>
  </si>
  <si>
    <t>nel centro del mirino</t>
  </si>
  <si>
    <r>
      <t>A Clockwork Orange</t>
    </r>
    <r>
      <rPr>
        <sz val="8"/>
        <color indexed="63"/>
        <rFont val="Verdana"/>
        <family val="2"/>
      </rPr>
      <t xml:space="preserve"> </t>
    </r>
  </si>
  <si>
    <t>Thelma e Louise</t>
  </si>
  <si>
    <t>Thelma and Louise</t>
  </si>
  <si>
    <t>PRISCILLA QUEEN OF THE DESERT</t>
  </si>
  <si>
    <t>il silenzio degli innocenti</t>
  </si>
  <si>
    <t>the silence of the lambs</t>
  </si>
  <si>
    <t>il padrino</t>
  </si>
  <si>
    <t>three kings</t>
  </si>
  <si>
    <t>gli intoccabili</t>
  </si>
  <si>
    <t>il miglio verde</t>
  </si>
  <si>
    <t>THE GODFATHER</t>
  </si>
  <si>
    <r>
      <t>The Untouchables</t>
    </r>
    <r>
      <rPr>
        <sz val="8"/>
        <color indexed="63"/>
        <rFont val="Verdana"/>
        <family val="2"/>
      </rPr>
      <t xml:space="preserve"> </t>
    </r>
  </si>
  <si>
    <t>the truman show</t>
  </si>
  <si>
    <t>Unbreakable</t>
  </si>
  <si>
    <t>il predestinato</t>
  </si>
  <si>
    <t>the shining</t>
  </si>
  <si>
    <t>shining</t>
  </si>
  <si>
    <t>le iene</t>
  </si>
  <si>
    <t>salvate il soldato Ryan</t>
  </si>
  <si>
    <t>save private Ryan</t>
  </si>
  <si>
    <t>THE GREEN MILE</t>
  </si>
  <si>
    <t>una vita al massimo</t>
  </si>
  <si>
    <r>
      <t>There's Something About Mary</t>
    </r>
    <r>
      <rPr>
        <sz val="8"/>
        <color indexed="63"/>
        <rFont val="Verdana"/>
        <family val="2"/>
      </rPr>
      <t xml:space="preserve"> </t>
    </r>
  </si>
  <si>
    <t>TUTTI PAZZI PER MARY</t>
  </si>
  <si>
    <t>schindler's list</t>
  </si>
  <si>
    <r>
      <t>O Brother Where Art Thou</t>
    </r>
    <r>
      <rPr>
        <sz val="8"/>
        <color indexed="63"/>
        <rFont val="Verdana"/>
        <family val="2"/>
      </rPr>
      <t xml:space="preserve"> </t>
    </r>
  </si>
  <si>
    <t>AI ARTIFICIAL INTELLIGENCE</t>
  </si>
  <si>
    <t>AI INTELLIGENZA ARTIFICIALE</t>
  </si>
  <si>
    <t>CHARLIE'S ANGELS</t>
  </si>
  <si>
    <t>CHARLIES ANGELS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</si>
</sst>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2"/>
      <name val="Tahoma"/>
      <family val="2"/>
    </font>
    <font>
      <sz val="8"/>
      <color indexed="43"/>
      <name val="Tahoma"/>
      <family val="2"/>
    </font>
    <font>
      <b/>
      <sz val="8"/>
      <color indexed="43"/>
      <name val="Tahoma"/>
      <family val="2"/>
    </font>
    <font>
      <b/>
      <sz val="8"/>
      <color indexed="45"/>
      <name val="Tahoma"/>
      <family val="2"/>
    </font>
    <font>
      <sz val="8"/>
      <color indexed="45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i/>
      <sz val="8"/>
      <color indexed="9"/>
      <name val="Tahoma"/>
      <family val="2"/>
    </font>
    <font>
      <sz val="8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/>
      <protection hidden="1"/>
    </xf>
    <xf numFmtId="0" fontId="12" fillId="4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0.jpeg" /><Relationship Id="rId63" Type="http://schemas.openxmlformats.org/officeDocument/2006/relationships/image" Target="../media/image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647700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619125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16</xdr:col>
      <xdr:colOff>619125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4</xdr:col>
      <xdr:colOff>647700</xdr:colOff>
      <xdr:row>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10</xdr:col>
      <xdr:colOff>619125</xdr:colOff>
      <xdr:row>39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16</xdr:col>
      <xdr:colOff>619125</xdr:colOff>
      <xdr:row>39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4</xdr:col>
      <xdr:colOff>647700</xdr:colOff>
      <xdr:row>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10</xdr:col>
      <xdr:colOff>619125</xdr:colOff>
      <xdr:row>55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16</xdr:col>
      <xdr:colOff>619125</xdr:colOff>
      <xdr:row>55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627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4</xdr:col>
      <xdr:colOff>647700</xdr:colOff>
      <xdr:row>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10</xdr:col>
      <xdr:colOff>619125</xdr:colOff>
      <xdr:row>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16</xdr:col>
      <xdr:colOff>619125</xdr:colOff>
      <xdr:row>71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627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4</xdr:col>
      <xdr:colOff>647700</xdr:colOff>
      <xdr:row>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10</xdr:col>
      <xdr:colOff>619125</xdr:colOff>
      <xdr:row>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16</xdr:col>
      <xdr:colOff>619125</xdr:colOff>
      <xdr:row>87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627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4</xdr:col>
      <xdr:colOff>647700</xdr:colOff>
      <xdr:row>103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10</xdr:col>
      <xdr:colOff>619125</xdr:colOff>
      <xdr:row>103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8137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16</xdr:col>
      <xdr:colOff>619125</xdr:colOff>
      <xdr:row>103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627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4</xdr:col>
      <xdr:colOff>647700</xdr:colOff>
      <xdr:row>119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10</xdr:col>
      <xdr:colOff>619125</xdr:colOff>
      <xdr:row>119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8137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16</xdr:col>
      <xdr:colOff>619125</xdr:colOff>
      <xdr:row>119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627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4</xdr:col>
      <xdr:colOff>647700</xdr:colOff>
      <xdr:row>135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10</xdr:col>
      <xdr:colOff>619125</xdr:colOff>
      <xdr:row>135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8137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16</xdr:col>
      <xdr:colOff>619125</xdr:colOff>
      <xdr:row>135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627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4</xdr:col>
      <xdr:colOff>647700</xdr:colOff>
      <xdr:row>151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10</xdr:col>
      <xdr:colOff>619125</xdr:colOff>
      <xdr:row>151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8137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16</xdr:col>
      <xdr:colOff>619125</xdr:colOff>
      <xdr:row>151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627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4</xdr:col>
      <xdr:colOff>647700</xdr:colOff>
      <xdr:row>167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10</xdr:col>
      <xdr:colOff>619125</xdr:colOff>
      <xdr:row>167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8137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16</xdr:col>
      <xdr:colOff>619125</xdr:colOff>
      <xdr:row>167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5627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4</xdr:col>
      <xdr:colOff>647700</xdr:colOff>
      <xdr:row>183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10</xdr:col>
      <xdr:colOff>619125</xdr:colOff>
      <xdr:row>183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8137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172</xdr:row>
      <xdr:rowOff>0</xdr:rowOff>
    </xdr:from>
    <xdr:to>
      <xdr:col>16</xdr:col>
      <xdr:colOff>619125</xdr:colOff>
      <xdr:row>183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627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4</xdr:col>
      <xdr:colOff>647700</xdr:colOff>
      <xdr:row>199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10</xdr:col>
      <xdr:colOff>619125</xdr:colOff>
      <xdr:row>199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8137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188</xdr:row>
      <xdr:rowOff>0</xdr:rowOff>
    </xdr:from>
    <xdr:to>
      <xdr:col>16</xdr:col>
      <xdr:colOff>619125</xdr:colOff>
      <xdr:row>199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627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4</xdr:col>
      <xdr:colOff>647700</xdr:colOff>
      <xdr:row>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10</xdr:col>
      <xdr:colOff>619125</xdr:colOff>
      <xdr:row>215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8137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204</xdr:row>
      <xdr:rowOff>0</xdr:rowOff>
    </xdr:from>
    <xdr:to>
      <xdr:col>16</xdr:col>
      <xdr:colOff>619125</xdr:colOff>
      <xdr:row>215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627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4</xdr:col>
      <xdr:colOff>647700</xdr:colOff>
      <xdr:row>231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381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220</xdr:row>
      <xdr:rowOff>0</xdr:rowOff>
    </xdr:from>
    <xdr:to>
      <xdr:col>10</xdr:col>
      <xdr:colOff>619125</xdr:colOff>
      <xdr:row>231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8137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220</xdr:row>
      <xdr:rowOff>0</xdr:rowOff>
    </xdr:from>
    <xdr:to>
      <xdr:col>16</xdr:col>
      <xdr:colOff>619125</xdr:colOff>
      <xdr:row>231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627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4</xdr:col>
      <xdr:colOff>333375</xdr:colOff>
      <xdr:row>247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81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10</xdr:col>
      <xdr:colOff>304800</xdr:colOff>
      <xdr:row>247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8137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236</xdr:row>
      <xdr:rowOff>0</xdr:rowOff>
    </xdr:from>
    <xdr:to>
      <xdr:col>16</xdr:col>
      <xdr:colOff>304800</xdr:colOff>
      <xdr:row>247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627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4</xdr:col>
      <xdr:colOff>333375</xdr:colOff>
      <xdr:row>263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381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10</xdr:col>
      <xdr:colOff>304800</xdr:colOff>
      <xdr:row>263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8137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252</xdr:row>
      <xdr:rowOff>0</xdr:rowOff>
    </xdr:from>
    <xdr:to>
      <xdr:col>16</xdr:col>
      <xdr:colOff>304800</xdr:colOff>
      <xdr:row>263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5627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4</xdr:col>
      <xdr:colOff>333375</xdr:colOff>
      <xdr:row>279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81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10</xdr:col>
      <xdr:colOff>304800</xdr:colOff>
      <xdr:row>279</xdr:row>
      <xdr:rowOff>47625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8137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268</xdr:row>
      <xdr:rowOff>0</xdr:rowOff>
    </xdr:from>
    <xdr:to>
      <xdr:col>16</xdr:col>
      <xdr:colOff>304800</xdr:colOff>
      <xdr:row>279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5627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4</xdr:col>
      <xdr:colOff>333375</xdr:colOff>
      <xdr:row>295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381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10</xdr:col>
      <xdr:colOff>304800</xdr:colOff>
      <xdr:row>295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8137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284</xdr:row>
      <xdr:rowOff>0</xdr:rowOff>
    </xdr:from>
    <xdr:to>
      <xdr:col>16</xdr:col>
      <xdr:colOff>304800</xdr:colOff>
      <xdr:row>295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5627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4</xdr:col>
      <xdr:colOff>333375</xdr:colOff>
      <xdr:row>311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81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10</xdr:col>
      <xdr:colOff>304800</xdr:colOff>
      <xdr:row>311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8137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300</xdr:row>
      <xdr:rowOff>0</xdr:rowOff>
    </xdr:from>
    <xdr:to>
      <xdr:col>16</xdr:col>
      <xdr:colOff>304800</xdr:colOff>
      <xdr:row>311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5627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10</xdr:col>
      <xdr:colOff>304800</xdr:colOff>
      <xdr:row>327</xdr:row>
      <xdr:rowOff>47625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8137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316</xdr:row>
      <xdr:rowOff>0</xdr:rowOff>
    </xdr:from>
    <xdr:to>
      <xdr:col>16</xdr:col>
      <xdr:colOff>304800</xdr:colOff>
      <xdr:row>327</xdr:row>
      <xdr:rowOff>47625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56272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10</xdr:col>
      <xdr:colOff>304800</xdr:colOff>
      <xdr:row>343</xdr:row>
      <xdr:rowOff>47625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8137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332</xdr:row>
      <xdr:rowOff>0</xdr:rowOff>
    </xdr:from>
    <xdr:to>
      <xdr:col>16</xdr:col>
      <xdr:colOff>304800</xdr:colOff>
      <xdr:row>343</xdr:row>
      <xdr:rowOff>47625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56272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331</xdr:row>
      <xdr:rowOff>95250</xdr:rowOff>
    </xdr:from>
    <xdr:to>
      <xdr:col>4</xdr:col>
      <xdr:colOff>323850</xdr:colOff>
      <xdr:row>343</xdr:row>
      <xdr:rowOff>9525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8600" y="45348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316</xdr:row>
      <xdr:rowOff>0</xdr:rowOff>
    </xdr:from>
    <xdr:to>
      <xdr:col>4</xdr:col>
      <xdr:colOff>333375</xdr:colOff>
      <xdr:row>327</xdr:row>
      <xdr:rowOff>57150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9075" y="43233975"/>
          <a:ext cx="2324100" cy="1524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T347"/>
  <sheetViews>
    <sheetView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B345" sqref="B345:D345"/>
    </sheetView>
  </sheetViews>
  <sheetFormatPr defaultColWidth="9.140625" defaultRowHeight="12.75"/>
  <cols>
    <col min="1" max="1" width="3.57421875" style="1" customWidth="1"/>
    <col min="2" max="5" width="9.8515625" style="2" customWidth="1"/>
    <col min="6" max="6" width="4.140625" style="2" customWidth="1"/>
    <col min="7" max="7" width="3.57421875" style="1" customWidth="1"/>
    <col min="8" max="11" width="10.00390625" style="2" customWidth="1"/>
    <col min="12" max="12" width="4.140625" style="2" customWidth="1"/>
    <col min="13" max="13" width="3.57421875" style="1" customWidth="1"/>
    <col min="14" max="17" width="10.00390625" style="2" customWidth="1"/>
    <col min="18" max="16384" width="11.421875" style="2" customWidth="1"/>
  </cols>
  <sheetData>
    <row r="1" ht="11.25" thickBot="1"/>
    <row r="2" spans="2:17" ht="11.25" thickTop="1">
      <c r="B2" s="10"/>
      <c r="C2" s="11"/>
      <c r="D2" s="11"/>
      <c r="E2" s="11"/>
      <c r="F2" s="11"/>
      <c r="G2" s="6"/>
      <c r="H2" s="11"/>
      <c r="I2" s="11"/>
      <c r="J2" s="11"/>
      <c r="K2" s="11"/>
      <c r="L2" s="11"/>
      <c r="M2" s="6"/>
      <c r="N2" s="11"/>
      <c r="O2" s="11"/>
      <c r="P2" s="11"/>
      <c r="Q2" s="12"/>
    </row>
    <row r="3" spans="2:17" ht="10.5">
      <c r="B3" s="13"/>
      <c r="C3" s="30" t="str">
        <f>IF(P4="63/63","SEI TROPPO FICHISSIMO!","Test par cinefili:")</f>
        <v>Test par cinefili:</v>
      </c>
      <c r="D3" s="19"/>
      <c r="E3" s="19"/>
      <c r="F3" s="19"/>
      <c r="G3" s="20"/>
      <c r="H3" s="19"/>
      <c r="I3" s="19"/>
      <c r="J3" s="19"/>
      <c r="K3" s="19"/>
      <c r="L3" s="19"/>
      <c r="M3" s="20"/>
      <c r="N3" s="19"/>
      <c r="O3" s="14"/>
      <c r="P3" s="14"/>
      <c r="Q3" s="15"/>
    </row>
    <row r="4" spans="2:17" ht="12" customHeight="1">
      <c r="B4" s="13"/>
      <c r="C4" s="23" t="str">
        <f>IF(P4="63/63","LAVORA SCHIAVO!","quali cazzo sono i titoli di questi film?")</f>
        <v>quali cazzo sono i titoli di questi film?</v>
      </c>
      <c r="D4" s="21"/>
      <c r="E4" s="21"/>
      <c r="F4" s="21"/>
      <c r="G4" s="22"/>
      <c r="H4" s="21"/>
      <c r="I4" s="21"/>
      <c r="J4" s="21"/>
      <c r="K4" s="21"/>
      <c r="L4" s="19"/>
      <c r="M4" s="20"/>
      <c r="N4" s="19"/>
      <c r="O4" s="39" t="s">
        <v>23</v>
      </c>
      <c r="P4" s="40" t="str">
        <f>CONCATENATE(E27+K27+Q27+E43+K43+Q43+E59+K59+Q59+E75+K75+Q75+E91+K91+Q91+E107+K107+Q107+E123+K123+Q123+E139+K139+Q139+E155+K155+Q155+E171+K171+Q171+E187+K187+Q187+E203+K203+Q203+E219+K219+Q219+E235+K235+Q235+E251+K251+Q251+E267+K267+Q267+E283+K283+Q283+E299+K299+Q299+E315+K315+Q315+E331+K331+Q331+E347+K347+Q347,"/63")</f>
        <v>0/63</v>
      </c>
      <c r="Q4" s="41"/>
    </row>
    <row r="5" spans="2:17" ht="12" customHeight="1">
      <c r="B5" s="13"/>
      <c r="C5" s="23" t="str">
        <f>IF(P4="63/63","","il titolo del film e' in italiano MA ANCHE IN ENGLISH")</f>
        <v>il titolo del film e' in italiano MA ANCHE IN ENGLISH</v>
      </c>
      <c r="D5" s="21"/>
      <c r="E5" s="21"/>
      <c r="F5" s="21"/>
      <c r="G5" s="22"/>
      <c r="H5" s="21"/>
      <c r="I5" s="21"/>
      <c r="J5" s="21"/>
      <c r="K5" s="21"/>
      <c r="L5" s="19"/>
      <c r="M5" s="20"/>
      <c r="N5" s="19"/>
      <c r="O5" s="39"/>
      <c r="P5" s="40"/>
      <c r="Q5" s="41"/>
    </row>
    <row r="6" spans="2:17" ht="11.25" customHeight="1">
      <c r="B6" s="13"/>
      <c r="C6" s="31" t="str">
        <f>IF(P4="63/63","","ricordati sempre che la roma e' LA SQUADRA DELLA CAPITALE")</f>
        <v>ricordati sempre che la roma e' LA SQUADRA DELLA CAPITALE</v>
      </c>
      <c r="D6" s="21"/>
      <c r="E6" s="21"/>
      <c r="F6" s="21"/>
      <c r="G6" s="22"/>
      <c r="H6" s="21"/>
      <c r="I6" s="21"/>
      <c r="J6" s="21"/>
      <c r="K6" s="21"/>
      <c r="L6" s="19"/>
      <c r="M6" s="20"/>
      <c r="N6" s="19"/>
      <c r="O6" s="24"/>
      <c r="P6" s="28"/>
      <c r="Q6" s="29"/>
    </row>
    <row r="7" spans="2:17" ht="11.25" customHeight="1">
      <c r="B7" s="13"/>
      <c r="C7" s="31" t="str">
        <f>IF(P4="63/63","","che cazzo vuoi sapere ancora iìINIZIA!.")</f>
        <v>che cazzo vuoi sapere ancora iìINIZIA!.</v>
      </c>
      <c r="D7" s="19"/>
      <c r="E7" s="19"/>
      <c r="F7" s="19"/>
      <c r="G7" s="20"/>
      <c r="H7" s="19"/>
      <c r="I7" s="19"/>
      <c r="J7" s="19"/>
      <c r="K7" s="19"/>
      <c r="L7" s="35"/>
      <c r="M7" s="35"/>
      <c r="N7" s="35"/>
      <c r="O7" s="35"/>
      <c r="P7" s="35"/>
      <c r="Q7" s="36"/>
    </row>
    <row r="8" spans="2:17" ht="11.25" customHeight="1">
      <c r="B8" s="13"/>
      <c r="C8" s="31" t="str">
        <f>IF(P5="63/63","","articoli sempre punteggiatura SCORDATELA (magari per there's)")</f>
        <v>articoli sempre punteggiatura SCORDATELA (magari per there's)</v>
      </c>
      <c r="D8" s="19"/>
      <c r="E8" s="19"/>
      <c r="F8" s="19"/>
      <c r="G8" s="20"/>
      <c r="H8" s="19"/>
      <c r="I8" s="19"/>
      <c r="J8" s="19"/>
      <c r="K8" s="19"/>
      <c r="L8" s="35"/>
      <c r="M8" s="35"/>
      <c r="N8" s="35"/>
      <c r="O8" s="35"/>
      <c r="P8" s="35"/>
      <c r="Q8" s="36"/>
    </row>
    <row r="9" spans="2:17" ht="12.75" customHeight="1">
      <c r="B9" s="13"/>
      <c r="C9" s="33" t="str">
        <f>IF(P4="63/63","","Tradotto dal Sanscrito da Filot")</f>
        <v>Tradotto dal Sanscrito da Filot</v>
      </c>
      <c r="D9" s="19"/>
      <c r="E9" s="19"/>
      <c r="F9" s="19"/>
      <c r="G9" s="20"/>
      <c r="H9" s="19"/>
      <c r="I9" s="19" t="s">
        <v>25</v>
      </c>
      <c r="J9" s="19"/>
      <c r="K9" s="19"/>
      <c r="L9" s="37"/>
      <c r="M9" s="37"/>
      <c r="N9" s="37"/>
      <c r="O9" s="37"/>
      <c r="P9" s="37"/>
      <c r="Q9" s="38"/>
    </row>
    <row r="10" spans="2:17" ht="11.25" thickBot="1">
      <c r="B10" s="16"/>
      <c r="C10" s="17"/>
      <c r="D10" s="17"/>
      <c r="E10" s="17"/>
      <c r="F10" s="17"/>
      <c r="G10" s="7"/>
      <c r="H10" s="17"/>
      <c r="I10" s="17"/>
      <c r="J10" s="17"/>
      <c r="K10" s="17"/>
      <c r="L10" s="17"/>
      <c r="M10" s="7"/>
      <c r="N10" s="17"/>
      <c r="O10" s="17"/>
      <c r="P10" s="17"/>
      <c r="Q10" s="18"/>
    </row>
    <row r="11" spans="2:17" ht="11.25" thickTop="1"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9"/>
      <c r="N11" s="8"/>
      <c r="O11" s="8"/>
      <c r="P11" s="8"/>
      <c r="Q11" s="8"/>
    </row>
    <row r="13" spans="1:13" ht="10.5">
      <c r="A13" s="1">
        <v>1</v>
      </c>
      <c r="F13" s="3"/>
      <c r="G13" s="1">
        <v>2</v>
      </c>
      <c r="M13" s="1">
        <v>3</v>
      </c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1.25" thickBot="1"/>
    <row r="25" spans="2:18" ht="13.5" customHeight="1" thickBot="1">
      <c r="B25" s="42"/>
      <c r="C25" s="43"/>
      <c r="D25" s="44"/>
      <c r="E25" s="4" t="str">
        <f>IF(B25="","?",IF(B25=E26,"OK",IF(B25=F26,"OK","Noooo")))</f>
        <v>?</v>
      </c>
      <c r="F25" s="5"/>
      <c r="H25" s="42"/>
      <c r="I25" s="43"/>
      <c r="J25" s="44"/>
      <c r="K25" s="4" t="str">
        <f>IF(H25="","?",IF(H25=K26,"OK",IF(H25=L26,"OK","Noooo")))</f>
        <v>?</v>
      </c>
      <c r="L25" s="5"/>
      <c r="N25" s="42"/>
      <c r="O25" s="43"/>
      <c r="P25" s="44"/>
      <c r="Q25" s="4" t="str">
        <f>IF(N25="","?",IF(N25=Q26,"OK",IF(N25=R26,"OK","Noooo")))</f>
        <v>?</v>
      </c>
      <c r="R25" s="5"/>
    </row>
    <row r="26" spans="1:18" s="26" customFormat="1" ht="10.5">
      <c r="A26" s="25"/>
      <c r="E26" s="27" t="s">
        <v>29</v>
      </c>
      <c r="F26" s="27" t="s">
        <v>30</v>
      </c>
      <c r="G26" s="25"/>
      <c r="K26" s="27" t="s">
        <v>44</v>
      </c>
      <c r="L26" s="27" t="s">
        <v>31</v>
      </c>
      <c r="M26" s="25"/>
      <c r="Q26" s="27" t="s">
        <v>32</v>
      </c>
      <c r="R26" s="27"/>
    </row>
    <row r="27" spans="1:18" s="26" customFormat="1" ht="10.5">
      <c r="A27" s="25"/>
      <c r="E27" s="32">
        <f>IF(E25="OK",1,0)</f>
        <v>0</v>
      </c>
      <c r="F27" s="27"/>
      <c r="G27" s="25"/>
      <c r="K27" s="32">
        <f>IF(K25="OK",1,0)</f>
        <v>0</v>
      </c>
      <c r="L27" s="27"/>
      <c r="M27" s="25"/>
      <c r="Q27" s="32">
        <f>IF(Q25="OK",1,0)</f>
        <v>0</v>
      </c>
      <c r="R27" s="27"/>
    </row>
    <row r="29" spans="1:13" ht="10.5">
      <c r="A29" s="1">
        <v>4</v>
      </c>
      <c r="G29" s="1">
        <v>5</v>
      </c>
      <c r="M29" s="1">
        <v>6</v>
      </c>
    </row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1.25" thickBot="1"/>
    <row r="41" spans="2:18" ht="11.25" thickBot="1">
      <c r="B41" s="42"/>
      <c r="C41" s="43"/>
      <c r="D41" s="44"/>
      <c r="E41" s="4" t="str">
        <f>IF(B41="","?",IF(B41=E42,"OK",IF(B41=F42,"OK","Noooo")))</f>
        <v>?</v>
      </c>
      <c r="F41" s="5"/>
      <c r="H41" s="42"/>
      <c r="I41" s="43"/>
      <c r="J41" s="44"/>
      <c r="K41" s="4" t="str">
        <f>IF(H41="","?",IF(H41=K42,"OK",IF(H41=L42,"OK","Noooo")))</f>
        <v>?</v>
      </c>
      <c r="L41" s="5"/>
      <c r="N41" s="42"/>
      <c r="O41" s="43"/>
      <c r="P41" s="44"/>
      <c r="Q41" s="4" t="str">
        <f>IF(N41="","?",IF(N41=Q42,"OK",IF(N41=R42,"OK","Noooo")))</f>
        <v>?</v>
      </c>
      <c r="R41" s="5"/>
    </row>
    <row r="42" spans="1:18" s="26" customFormat="1" ht="10.5">
      <c r="A42" s="25"/>
      <c r="E42" s="27" t="s">
        <v>1</v>
      </c>
      <c r="F42" s="27"/>
      <c r="G42" s="25"/>
      <c r="K42" s="27" t="s">
        <v>33</v>
      </c>
      <c r="L42" s="27" t="s">
        <v>37</v>
      </c>
      <c r="M42" s="25"/>
      <c r="Q42" s="27" t="s">
        <v>0</v>
      </c>
      <c r="R42" s="27"/>
    </row>
    <row r="43" spans="1:18" s="26" customFormat="1" ht="10.5">
      <c r="A43" s="25"/>
      <c r="E43" s="32">
        <f>IF(E41="OK",1,0)</f>
        <v>0</v>
      </c>
      <c r="F43" s="27"/>
      <c r="G43" s="25"/>
      <c r="K43" s="32">
        <f>IF(K41="OK",1,0)</f>
        <v>0</v>
      </c>
      <c r="L43" s="27"/>
      <c r="M43" s="25"/>
      <c r="Q43" s="32">
        <f>IF(Q41="OK",1,0)</f>
        <v>0</v>
      </c>
      <c r="R43" s="27"/>
    </row>
    <row r="45" spans="1:13" ht="10.5">
      <c r="A45" s="1">
        <v>7</v>
      </c>
      <c r="G45" s="1">
        <v>8</v>
      </c>
      <c r="M45" s="1">
        <v>9</v>
      </c>
    </row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1.25" thickBot="1"/>
    <row r="57" spans="2:18" ht="11.25" thickBot="1">
      <c r="B57" s="42"/>
      <c r="C57" s="43"/>
      <c r="D57" s="44"/>
      <c r="E57" s="4" t="str">
        <f>IF(B57="","?",IF(B57=E58,"OK",IF(B57=F58,"OK","Noooo")))</f>
        <v>?</v>
      </c>
      <c r="F57" s="5"/>
      <c r="H57" s="42"/>
      <c r="I57" s="43"/>
      <c r="J57" s="44"/>
      <c r="K57" s="4" t="str">
        <f>IF(H57="","?",IF(H57=K58,"OK",IF(H57=L58,"OK","Noooo")))</f>
        <v>?</v>
      </c>
      <c r="L57" s="5"/>
      <c r="N57" s="42"/>
      <c r="O57" s="43"/>
      <c r="P57" s="44"/>
      <c r="Q57" s="4" t="str">
        <f>IF(N57="","?",IF(N57=Q58,"OK",IF(N57=R58,"OK","Noooo")))</f>
        <v>?</v>
      </c>
      <c r="R57" s="5"/>
    </row>
    <row r="58" spans="1:18" s="26" customFormat="1" ht="10.5">
      <c r="A58" s="25"/>
      <c r="E58" s="27" t="s">
        <v>34</v>
      </c>
      <c r="F58" s="27" t="s">
        <v>38</v>
      </c>
      <c r="G58" s="25"/>
      <c r="I58" s="34"/>
      <c r="K58" s="27" t="s">
        <v>91</v>
      </c>
      <c r="L58" s="27" t="s">
        <v>35</v>
      </c>
      <c r="M58" s="25"/>
      <c r="Q58" s="27" t="s">
        <v>26</v>
      </c>
      <c r="R58" s="27"/>
    </row>
    <row r="59" spans="1:18" s="26" customFormat="1" ht="10.5">
      <c r="A59" s="25"/>
      <c r="E59" s="32">
        <f>IF(E57="OK",1,0)</f>
        <v>0</v>
      </c>
      <c r="F59" s="27"/>
      <c r="G59" s="25"/>
      <c r="K59" s="32">
        <f>IF(K57="OK",1,0)</f>
        <v>0</v>
      </c>
      <c r="L59" s="27"/>
      <c r="M59" s="25"/>
      <c r="Q59" s="32">
        <f>IF(Q57="OK",1,0)</f>
        <v>0</v>
      </c>
      <c r="R59" s="27"/>
    </row>
    <row r="61" spans="1:13" ht="10.5">
      <c r="A61" s="1">
        <v>10</v>
      </c>
      <c r="G61" s="1">
        <v>11</v>
      </c>
      <c r="M61" s="1">
        <v>12</v>
      </c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1.25" thickBot="1"/>
    <row r="73" spans="2:18" ht="11.25" thickBot="1">
      <c r="B73" s="42"/>
      <c r="C73" s="43"/>
      <c r="D73" s="44"/>
      <c r="E73" s="4" t="str">
        <f>IF(B73="","?",IF(B73=E74,"OK",IF(B73=F74,"OK","Noooo")))</f>
        <v>?</v>
      </c>
      <c r="F73" s="5"/>
      <c r="H73" s="42"/>
      <c r="I73" s="43"/>
      <c r="J73" s="44"/>
      <c r="K73" s="4" t="str">
        <f>IF(H73="","?",IF(H73=K74,"OK",IF(H73=L74,"OK","Noooo")))</f>
        <v>?</v>
      </c>
      <c r="L73" s="5"/>
      <c r="N73" s="42"/>
      <c r="O73" s="43"/>
      <c r="P73" s="44"/>
      <c r="Q73" s="4" t="str">
        <f>IF(N73="","?",IF(N73=Q74,"OK",IF(N73=R74,"OK","Noooo")))</f>
        <v>?</v>
      </c>
      <c r="R73" s="5"/>
    </row>
    <row r="74" spans="1:18" s="26" customFormat="1" ht="10.5">
      <c r="A74" s="25"/>
      <c r="E74" s="27" t="s">
        <v>45</v>
      </c>
      <c r="F74" s="27" t="s">
        <v>39</v>
      </c>
      <c r="G74" s="25"/>
      <c r="K74" s="27" t="s">
        <v>36</v>
      </c>
      <c r="L74" s="27" t="s">
        <v>42</v>
      </c>
      <c r="M74" s="25"/>
      <c r="Q74" s="27" t="s">
        <v>16</v>
      </c>
      <c r="R74" s="27"/>
    </row>
    <row r="75" spans="1:18" s="26" customFormat="1" ht="10.5">
      <c r="A75" s="25"/>
      <c r="E75" s="32">
        <f>IF(E73="OK",1,0)</f>
        <v>0</v>
      </c>
      <c r="F75" s="27"/>
      <c r="G75" s="25"/>
      <c r="K75" s="32">
        <f>IF(K73="OK",1,0)</f>
        <v>0</v>
      </c>
      <c r="L75" s="27"/>
      <c r="M75" s="25"/>
      <c r="Q75" s="32">
        <f>IF(Q73="OK",1,0)</f>
        <v>0</v>
      </c>
      <c r="R75" s="27"/>
    </row>
    <row r="77" spans="1:13" ht="10.5">
      <c r="A77" s="1">
        <v>13</v>
      </c>
      <c r="G77" s="1">
        <v>14</v>
      </c>
      <c r="M77" s="1">
        <v>15</v>
      </c>
    </row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1.25" thickBot="1"/>
    <row r="89" spans="2:18" ht="11.25" thickBot="1">
      <c r="B89" s="42"/>
      <c r="C89" s="43"/>
      <c r="D89" s="44"/>
      <c r="E89" s="4" t="str">
        <f>IF(B89="","?",IF(B89=E90,"OK",IF(B89=F90,"OK","Noooo")))</f>
        <v>?</v>
      </c>
      <c r="F89" s="5"/>
      <c r="H89" s="42"/>
      <c r="I89" s="43"/>
      <c r="J89" s="44"/>
      <c r="K89" s="4" t="str">
        <f>IF(H89="","?",IF(H89=K90,"OK",IF(H89=L90,"OK","Noooo")))</f>
        <v>?</v>
      </c>
      <c r="L89" s="5"/>
      <c r="N89" s="42"/>
      <c r="O89" s="43"/>
      <c r="P89" s="44"/>
      <c r="Q89" s="4" t="str">
        <f>IF(N89="","?",IF(N89=Q90,"OK",IF(N89=R90,"OK","Noooo")))</f>
        <v>?</v>
      </c>
      <c r="R89" s="5"/>
    </row>
    <row r="90" spans="1:18" s="26" customFormat="1" ht="10.5">
      <c r="A90" s="25"/>
      <c r="E90" s="27" t="s">
        <v>27</v>
      </c>
      <c r="F90" s="27"/>
      <c r="G90" s="25"/>
      <c r="K90" s="27" t="s">
        <v>46</v>
      </c>
      <c r="L90" s="27" t="s">
        <v>43</v>
      </c>
      <c r="M90" s="25"/>
      <c r="Q90" s="27" t="s">
        <v>49</v>
      </c>
      <c r="R90" s="27"/>
    </row>
    <row r="91" spans="1:18" s="26" customFormat="1" ht="10.5">
      <c r="A91" s="25"/>
      <c r="E91" s="32">
        <f>IF(E89="OK",1,0)</f>
        <v>0</v>
      </c>
      <c r="F91" s="27"/>
      <c r="G91" s="25"/>
      <c r="K91" s="32">
        <f>IF(K89="OK",1,0)</f>
        <v>0</v>
      </c>
      <c r="L91" s="27"/>
      <c r="M91" s="25"/>
      <c r="Q91" s="32">
        <f>IF(Q89="OK",1,0)</f>
        <v>0</v>
      </c>
      <c r="R91" s="27"/>
    </row>
    <row r="93" spans="1:13" ht="10.5">
      <c r="A93" s="1">
        <v>16</v>
      </c>
      <c r="G93" s="1">
        <v>17</v>
      </c>
      <c r="M93" s="1">
        <v>18</v>
      </c>
    </row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1.25" thickBot="1"/>
    <row r="105" spans="2:18" ht="11.25" thickBot="1">
      <c r="B105" s="42"/>
      <c r="C105" s="43"/>
      <c r="D105" s="44"/>
      <c r="E105" s="4" t="str">
        <f>IF(B105="","?",IF(B105=E106,"OK",IF(B105=F106,"OK","Noooo")))</f>
        <v>?</v>
      </c>
      <c r="F105" s="5"/>
      <c r="H105" s="42"/>
      <c r="I105" s="43"/>
      <c r="J105" s="44"/>
      <c r="K105" s="4" t="str">
        <f>IF(H105="","?",IF(H105=K106,"OK",IF(H105=L106,"OK","Noooo")))</f>
        <v>?</v>
      </c>
      <c r="L105" s="5"/>
      <c r="N105" s="42"/>
      <c r="O105" s="43"/>
      <c r="P105" s="44"/>
      <c r="Q105" s="4" t="str">
        <f>IF(N105="","?",IF(N105=Q106,"OK",IF(N105=R106,"OK","Noooo")))</f>
        <v>?</v>
      </c>
      <c r="R105" s="5"/>
    </row>
    <row r="106" spans="1:18" s="26" customFormat="1" ht="10.5">
      <c r="A106" s="25"/>
      <c r="E106" s="27" t="s">
        <v>2</v>
      </c>
      <c r="F106" s="27"/>
      <c r="G106" s="25"/>
      <c r="K106" s="27" t="s">
        <v>3</v>
      </c>
      <c r="L106" s="27"/>
      <c r="M106" s="25"/>
      <c r="Q106" s="27" t="s">
        <v>52</v>
      </c>
      <c r="R106" s="27" t="s">
        <v>53</v>
      </c>
    </row>
    <row r="107" spans="1:18" s="26" customFormat="1" ht="10.5">
      <c r="A107" s="25"/>
      <c r="E107" s="32">
        <f>IF(E105="OK",1,0)</f>
        <v>0</v>
      </c>
      <c r="F107" s="27"/>
      <c r="G107" s="25"/>
      <c r="K107" s="32">
        <f>IF(K105="OK",1,0)</f>
        <v>0</v>
      </c>
      <c r="L107" s="27"/>
      <c r="M107" s="25"/>
      <c r="Q107" s="32">
        <f>IF(Q105="OK",1,0)</f>
        <v>0</v>
      </c>
      <c r="R107" s="27"/>
    </row>
    <row r="109" spans="1:13" ht="10.5">
      <c r="A109" s="1">
        <v>19</v>
      </c>
      <c r="G109" s="1">
        <v>20</v>
      </c>
      <c r="M109" s="1">
        <v>21</v>
      </c>
    </row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1.25" thickBot="1"/>
    <row r="121" spans="2:18" ht="11.25" thickBot="1">
      <c r="B121" s="42"/>
      <c r="C121" s="43"/>
      <c r="D121" s="44"/>
      <c r="E121" s="4" t="str">
        <f>IF(B121="","?",IF(B121=E122,"OK",IF(B121=F122,"OK","Noooo")))</f>
        <v>?</v>
      </c>
      <c r="F121" s="5"/>
      <c r="H121" s="42"/>
      <c r="I121" s="43"/>
      <c r="J121" s="44"/>
      <c r="K121" s="4" t="str">
        <f>IF(H121="","?",IF(H121=K122,"OK",IF(H121=L122,"OK","Noooo")))</f>
        <v>?</v>
      </c>
      <c r="L121" s="5"/>
      <c r="N121" s="42"/>
      <c r="O121" s="43"/>
      <c r="P121" s="44"/>
      <c r="Q121" s="4" t="str">
        <f>IF(N121="","?",IF(N121=Q122,"OK",IF(N121=R122,"OK","Noooo")))</f>
        <v>?</v>
      </c>
      <c r="R121" s="5"/>
    </row>
    <row r="122" spans="1:18" s="26" customFormat="1" ht="10.5">
      <c r="A122" s="25"/>
      <c r="E122" s="27" t="s">
        <v>47</v>
      </c>
      <c r="F122" s="27" t="s">
        <v>40</v>
      </c>
      <c r="G122" s="25"/>
      <c r="K122" s="27" t="s">
        <v>48</v>
      </c>
      <c r="L122" s="27" t="s">
        <v>59</v>
      </c>
      <c r="M122" s="25"/>
      <c r="Q122" s="27" t="s">
        <v>41</v>
      </c>
      <c r="R122" s="27" t="s">
        <v>92</v>
      </c>
    </row>
    <row r="123" spans="1:18" s="26" customFormat="1" ht="10.5">
      <c r="A123" s="25"/>
      <c r="E123" s="32">
        <f>IF(E121="OK",1,0)</f>
        <v>0</v>
      </c>
      <c r="F123" s="27"/>
      <c r="G123" s="25"/>
      <c r="K123" s="32">
        <f>IF(K121="OK",1,0)</f>
        <v>0</v>
      </c>
      <c r="L123" s="27"/>
      <c r="M123" s="25"/>
      <c r="Q123" s="32">
        <f>IF(Q121="OK",1,0)</f>
        <v>0</v>
      </c>
      <c r="R123" s="27"/>
    </row>
    <row r="125" spans="1:13" ht="10.5">
      <c r="A125" s="1">
        <v>22</v>
      </c>
      <c r="G125" s="1">
        <v>23</v>
      </c>
      <c r="M125" s="1">
        <v>24</v>
      </c>
    </row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1.25" thickBot="1"/>
    <row r="137" spans="2:18" ht="11.25" thickBot="1">
      <c r="B137" s="42"/>
      <c r="C137" s="43"/>
      <c r="D137" s="44"/>
      <c r="E137" s="4" t="str">
        <f>IF(B137="","?",IF(B137=E138,"OK",IF(B137=F138,"OK","Noooo")))</f>
        <v>?</v>
      </c>
      <c r="F137" s="5"/>
      <c r="H137" s="42"/>
      <c r="I137" s="43"/>
      <c r="J137" s="44"/>
      <c r="K137" s="4" t="str">
        <f>IF(H137="","?",IF(H137=K138,"OK",IF(H137=L138,"OK","Noooo")))</f>
        <v>?</v>
      </c>
      <c r="L137" s="5"/>
      <c r="N137" s="42"/>
      <c r="O137" s="43"/>
      <c r="P137" s="44"/>
      <c r="Q137" s="4" t="str">
        <f>IF(N137="","?",IF(N137=Q138,"OK",IF(N137=R138,"OK","Noooo")))</f>
        <v>?</v>
      </c>
      <c r="R137" s="5"/>
    </row>
    <row r="138" spans="1:18" s="26" customFormat="1" ht="10.5">
      <c r="A138" s="25"/>
      <c r="E138" s="27" t="s">
        <v>56</v>
      </c>
      <c r="F138" s="27"/>
      <c r="G138" s="25"/>
      <c r="K138" s="27" t="s">
        <v>60</v>
      </c>
      <c r="L138" s="27"/>
      <c r="M138" s="25"/>
      <c r="Q138" s="27" t="s">
        <v>17</v>
      </c>
      <c r="R138" s="27" t="s">
        <v>63</v>
      </c>
    </row>
    <row r="139" spans="1:18" s="26" customFormat="1" ht="10.5">
      <c r="A139" s="25"/>
      <c r="E139" s="32">
        <f>IF(E137="OK",1,0)</f>
        <v>0</v>
      </c>
      <c r="F139" s="27"/>
      <c r="G139" s="25"/>
      <c r="K139" s="32">
        <f>IF(K137="OK",1,0)</f>
        <v>0</v>
      </c>
      <c r="L139" s="27"/>
      <c r="M139" s="25"/>
      <c r="Q139" s="32">
        <f>IF(Q137="OK",1,0)</f>
        <v>0</v>
      </c>
      <c r="R139" s="27"/>
    </row>
    <row r="141" spans="1:13" ht="10.5">
      <c r="A141" s="1">
        <v>25</v>
      </c>
      <c r="G141" s="1">
        <v>26</v>
      </c>
      <c r="M141" s="1">
        <v>27</v>
      </c>
    </row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1.25" thickBot="1"/>
    <row r="153" spans="2:18" ht="11.25" thickBot="1">
      <c r="B153" s="42"/>
      <c r="C153" s="43"/>
      <c r="D153" s="44"/>
      <c r="E153" s="4" t="str">
        <f>IF(B153="","?",IF(B153=E154,"OK",IF(B153=F154,"OK","Noooo")))</f>
        <v>?</v>
      </c>
      <c r="F153" s="5"/>
      <c r="H153" s="42"/>
      <c r="I153" s="43"/>
      <c r="J153" s="44"/>
      <c r="K153" s="4" t="str">
        <f>IF(H153="","?",IF(H153=K154,"OK",IF(H153=L154,"OK","Noooo")))</f>
        <v>?</v>
      </c>
      <c r="L153" s="5"/>
      <c r="N153" s="42"/>
      <c r="O153" s="43"/>
      <c r="P153" s="44"/>
      <c r="Q153" s="4" t="str">
        <f>IF(N153="","?",IF(N153=Q154,"OK",IF(N153=R154,"OK","Noooo")))</f>
        <v>?</v>
      </c>
      <c r="R153" s="5"/>
    </row>
    <row r="154" spans="1:18" s="26" customFormat="1" ht="10.5">
      <c r="A154" s="25"/>
      <c r="E154" s="27" t="s">
        <v>58</v>
      </c>
      <c r="F154" s="27" t="s">
        <v>57</v>
      </c>
      <c r="G154" s="25"/>
      <c r="K154" s="27" t="s">
        <v>50</v>
      </c>
      <c r="L154" s="27"/>
      <c r="M154" s="25"/>
      <c r="Q154" s="27" t="s">
        <v>4</v>
      </c>
      <c r="R154" s="27"/>
    </row>
    <row r="155" spans="1:18" s="26" customFormat="1" ht="10.5">
      <c r="A155" s="25"/>
      <c r="E155" s="32">
        <f>IF(E153="OK",1,0)</f>
        <v>0</v>
      </c>
      <c r="F155" s="27"/>
      <c r="G155" s="25"/>
      <c r="K155" s="32">
        <f>IF(K153="OK",1,0)</f>
        <v>0</v>
      </c>
      <c r="L155" s="27"/>
      <c r="M155" s="25"/>
      <c r="Q155" s="32">
        <f>IF(Q153="OK",1,0)</f>
        <v>0</v>
      </c>
      <c r="R155" s="27"/>
    </row>
    <row r="157" spans="1:13" ht="10.5">
      <c r="A157" s="1">
        <v>28</v>
      </c>
      <c r="G157" s="1">
        <v>29</v>
      </c>
      <c r="M157" s="1">
        <v>30</v>
      </c>
    </row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1.25" thickBot="1"/>
    <row r="169" spans="2:20" ht="11.25" thickBot="1">
      <c r="B169" s="42"/>
      <c r="C169" s="43"/>
      <c r="D169" s="44"/>
      <c r="E169" s="4" t="str">
        <f>IF(B169="","?",IF(B169=E170,"OK",IF(B169=F170,"OK","Noooo")))</f>
        <v>?</v>
      </c>
      <c r="F169" s="5"/>
      <c r="H169" s="42"/>
      <c r="I169" s="43"/>
      <c r="J169" s="44"/>
      <c r="K169" s="4" t="str">
        <f>IF(H169="","?",IF(H169=K170,"OK",IF(H169=L170,"OK","Noooo")))</f>
        <v>?</v>
      </c>
      <c r="L169" s="5"/>
      <c r="N169" s="42"/>
      <c r="O169" s="43"/>
      <c r="P169" s="44"/>
      <c r="Q169" s="4" t="str">
        <f>IF(N169="","?",IF(N169=Q170,"OK",IF(N169=R170,"OK","Noooo")))</f>
        <v>?</v>
      </c>
      <c r="R169" s="5"/>
      <c r="S169" s="5"/>
      <c r="T169" s="5"/>
    </row>
    <row r="170" spans="1:20" s="26" customFormat="1" ht="10.5">
      <c r="A170" s="25"/>
      <c r="E170" s="27" t="s">
        <v>5</v>
      </c>
      <c r="F170" s="27"/>
      <c r="G170" s="25"/>
      <c r="K170" s="27" t="s">
        <v>51</v>
      </c>
      <c r="L170" s="27" t="s">
        <v>67</v>
      </c>
      <c r="M170" s="25"/>
      <c r="Q170" s="27" t="s">
        <v>54</v>
      </c>
      <c r="R170" s="27" t="s">
        <v>55</v>
      </c>
      <c r="S170" s="27"/>
      <c r="T170" s="27"/>
    </row>
    <row r="171" spans="1:20" s="26" customFormat="1" ht="10.5">
      <c r="A171" s="25"/>
      <c r="E171" s="32">
        <f>IF(E169="OK",1,0)</f>
        <v>0</v>
      </c>
      <c r="F171" s="27"/>
      <c r="G171" s="25"/>
      <c r="K171" s="32">
        <f>IF(K169="OK",1,0)</f>
        <v>0</v>
      </c>
      <c r="L171" s="27"/>
      <c r="M171" s="25"/>
      <c r="Q171" s="32">
        <f>IF(Q169="OK",1,0)</f>
        <v>0</v>
      </c>
      <c r="R171" s="27"/>
      <c r="S171" s="27"/>
      <c r="T171" s="27"/>
    </row>
    <row r="173" spans="1:13" ht="10.5">
      <c r="A173" s="1">
        <v>31</v>
      </c>
      <c r="G173" s="1">
        <v>32</v>
      </c>
      <c r="M173" s="1">
        <v>33</v>
      </c>
    </row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1.25" thickBot="1"/>
    <row r="185" spans="2:18" ht="11.25" thickBot="1">
      <c r="B185" s="42"/>
      <c r="C185" s="43"/>
      <c r="D185" s="44"/>
      <c r="E185" s="4" t="str">
        <f>IF(B185="","?",IF(B185=E186,"OK",IF(B185=F186,"OK","Noooo")))</f>
        <v>?</v>
      </c>
      <c r="F185" s="5"/>
      <c r="H185" s="42"/>
      <c r="I185" s="43"/>
      <c r="J185" s="44"/>
      <c r="K185" s="4" t="str">
        <f>IF(H185="","?",IF(H185=K186,"OK",IF(H185=L186,"OK","Noooo")))</f>
        <v>?</v>
      </c>
      <c r="L185" s="5"/>
      <c r="N185" s="42"/>
      <c r="O185" s="43"/>
      <c r="P185" s="44"/>
      <c r="Q185" s="4" t="str">
        <f>IF(N185="","?",IF(N185=Q186,"OK",IF(N185=R186,"OK","Noooo")))</f>
        <v>?</v>
      </c>
      <c r="R185" s="5"/>
    </row>
    <row r="186" spans="1:18" s="26" customFormat="1" ht="10.5">
      <c r="A186" s="25"/>
      <c r="E186" s="27" t="s">
        <v>6</v>
      </c>
      <c r="F186" s="27"/>
      <c r="G186" s="25"/>
      <c r="K186" s="27" t="s">
        <v>7</v>
      </c>
      <c r="L186" s="27"/>
      <c r="M186" s="25"/>
      <c r="Q186" s="27" t="s">
        <v>18</v>
      </c>
      <c r="R186" s="27"/>
    </row>
    <row r="187" spans="1:18" s="26" customFormat="1" ht="10.5">
      <c r="A187" s="25"/>
      <c r="E187" s="32">
        <f>IF(E185="OK",1,0)</f>
        <v>0</v>
      </c>
      <c r="F187" s="27"/>
      <c r="G187" s="25"/>
      <c r="K187" s="32">
        <f>IF(K185="OK",1,0)</f>
        <v>0</v>
      </c>
      <c r="L187" s="27"/>
      <c r="M187" s="25"/>
      <c r="Q187" s="32">
        <f>IF(Q185="OK",1,0)</f>
        <v>0</v>
      </c>
      <c r="R187" s="27"/>
    </row>
    <row r="189" spans="1:13" ht="10.5">
      <c r="A189" s="1">
        <v>34</v>
      </c>
      <c r="G189" s="1">
        <v>35</v>
      </c>
      <c r="M189" s="1">
        <v>36</v>
      </c>
    </row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1.25" thickBot="1"/>
    <row r="201" spans="2:18" ht="11.25" thickBot="1">
      <c r="B201" s="42"/>
      <c r="C201" s="43"/>
      <c r="D201" s="44"/>
      <c r="E201" s="4" t="str">
        <f>IF(B201="","?",IF(B201=E202,"OK",IF(B201=F202,"OK","Noooo")))</f>
        <v>?</v>
      </c>
      <c r="F201" s="5"/>
      <c r="H201" s="42"/>
      <c r="I201" s="43"/>
      <c r="J201" s="44"/>
      <c r="K201" s="4" t="str">
        <f>IF(H201="","?",IF(H201=K202,"OK",IF(H201=L202,"OK","Noooo")))</f>
        <v>?</v>
      </c>
      <c r="L201" s="5"/>
      <c r="N201" s="42"/>
      <c r="O201" s="43"/>
      <c r="P201" s="44"/>
      <c r="Q201" s="4" t="str">
        <f>IF(N201="","?",IF(N201=Q202,"OK",IF(N201=R202,"OK","Noooo")))</f>
        <v>?</v>
      </c>
      <c r="R201" s="5"/>
    </row>
    <row r="202" spans="1:18" s="26" customFormat="1" ht="10.5">
      <c r="A202" s="25"/>
      <c r="E202" s="27" t="s">
        <v>61</v>
      </c>
      <c r="F202" s="27" t="s">
        <v>62</v>
      </c>
      <c r="G202" s="25"/>
      <c r="K202" s="27" t="s">
        <v>64</v>
      </c>
      <c r="L202" s="27" t="s">
        <v>70</v>
      </c>
      <c r="M202" s="25"/>
      <c r="Q202" s="27" t="s">
        <v>8</v>
      </c>
      <c r="R202" s="27"/>
    </row>
    <row r="203" spans="1:18" s="26" customFormat="1" ht="10.5">
      <c r="A203" s="25"/>
      <c r="E203" s="32">
        <f>IF(E201="OK",1,0)</f>
        <v>0</v>
      </c>
      <c r="F203" s="27"/>
      <c r="G203" s="25"/>
      <c r="K203" s="32">
        <f>IF(K201="OK",1,0)</f>
        <v>0</v>
      </c>
      <c r="L203" s="27"/>
      <c r="M203" s="25"/>
      <c r="Q203" s="32">
        <f>IF(Q201="OK",1,0)</f>
        <v>0</v>
      </c>
      <c r="R203" s="27"/>
    </row>
    <row r="205" spans="1:13" ht="10.5">
      <c r="A205" s="1">
        <v>37</v>
      </c>
      <c r="G205" s="1">
        <v>38</v>
      </c>
      <c r="M205" s="1">
        <v>39</v>
      </c>
    </row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1.25" thickBot="1"/>
    <row r="217" spans="2:18" ht="11.25" thickBot="1">
      <c r="B217" s="42"/>
      <c r="C217" s="43"/>
      <c r="D217" s="44"/>
      <c r="E217" s="4" t="str">
        <f>IF(B217="","?",IF(B217=E218,"OK",IF(B217=F218,"OK","Noooo")))</f>
        <v>?</v>
      </c>
      <c r="F217" s="5"/>
      <c r="H217" s="42"/>
      <c r="I217" s="43"/>
      <c r="J217" s="44"/>
      <c r="K217" s="4" t="str">
        <f>IF(H217="","?",IF(H217=K218,"OK",IF(H217=L218,"OK","Noooo")))</f>
        <v>?</v>
      </c>
      <c r="L217" s="5"/>
      <c r="N217" s="42"/>
      <c r="O217" s="43"/>
      <c r="P217" s="44"/>
      <c r="Q217" s="4" t="str">
        <f>IF(N217="","?",IF(N217=Q218,"OK",IF(N217=R218,"OK","Noooo")))</f>
        <v>?</v>
      </c>
      <c r="R217" s="5"/>
    </row>
    <row r="218" spans="1:18" s="26" customFormat="1" ht="10.5">
      <c r="A218" s="25"/>
      <c r="E218" s="27" t="s">
        <v>10</v>
      </c>
      <c r="F218" s="27"/>
      <c r="G218" s="25"/>
      <c r="K218" s="27" t="s">
        <v>28</v>
      </c>
      <c r="L218" s="27"/>
      <c r="M218" s="25"/>
      <c r="Q218" s="27" t="s">
        <v>9</v>
      </c>
      <c r="R218" s="27"/>
    </row>
    <row r="219" spans="1:18" s="26" customFormat="1" ht="10.5">
      <c r="A219" s="25"/>
      <c r="E219" s="32">
        <f>IF(E217="OK",1,0)</f>
        <v>0</v>
      </c>
      <c r="F219" s="27"/>
      <c r="G219" s="25"/>
      <c r="K219" s="32">
        <f>IF(K217="OK",1,0)</f>
        <v>0</v>
      </c>
      <c r="L219" s="27"/>
      <c r="M219" s="25"/>
      <c r="Q219" s="32">
        <f>IF(Q217="OK",1,0)</f>
        <v>0</v>
      </c>
      <c r="R219" s="27"/>
    </row>
    <row r="221" spans="1:13" ht="10.5">
      <c r="A221" s="1">
        <v>40</v>
      </c>
      <c r="G221" s="1">
        <v>41</v>
      </c>
      <c r="M221" s="1">
        <v>42</v>
      </c>
    </row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1.25" thickBot="1"/>
    <row r="233" spans="2:18" ht="11.25" thickBot="1">
      <c r="B233" s="42"/>
      <c r="C233" s="43"/>
      <c r="D233" s="44"/>
      <c r="E233" s="4" t="str">
        <f>IF(B233="","?",IF(B233=E234,"OK",IF(B233=F234,"OK","Noooo")))</f>
        <v>?</v>
      </c>
      <c r="F233" s="5"/>
      <c r="H233" s="42"/>
      <c r="I233" s="43"/>
      <c r="J233" s="44"/>
      <c r="K233" s="4" t="str">
        <f>IF(H233="","?",IF(H233=K234,"OK",IF(H233=L234,"OK","Noooo")))</f>
        <v>?</v>
      </c>
      <c r="L233" s="5"/>
      <c r="N233" s="42"/>
      <c r="O233" s="43"/>
      <c r="P233" s="44"/>
      <c r="Q233" s="4" t="str">
        <f>IF(N233="","?",IF(N233=Q234,"OK",IF(N233=R234,"OK","Noooo")))</f>
        <v>?</v>
      </c>
      <c r="R233" s="5"/>
    </row>
    <row r="234" spans="1:18" s="26" customFormat="1" ht="10.5">
      <c r="A234" s="25"/>
      <c r="E234" s="27" t="s">
        <v>65</v>
      </c>
      <c r="F234" s="27" t="s">
        <v>66</v>
      </c>
      <c r="G234" s="25"/>
      <c r="K234" s="27" t="s">
        <v>11</v>
      </c>
      <c r="L234" s="27"/>
      <c r="M234" s="25"/>
      <c r="Q234" s="27" t="s">
        <v>68</v>
      </c>
      <c r="R234" s="27" t="s">
        <v>69</v>
      </c>
    </row>
    <row r="235" spans="1:18" s="26" customFormat="1" ht="10.5">
      <c r="A235" s="25"/>
      <c r="E235" s="32">
        <f>IF(E233="OK",1,0)</f>
        <v>0</v>
      </c>
      <c r="F235" s="27"/>
      <c r="G235" s="25"/>
      <c r="K235" s="32">
        <f>IF(K233="OK",1,0)</f>
        <v>0</v>
      </c>
      <c r="L235" s="27"/>
      <c r="M235" s="25"/>
      <c r="Q235" s="32">
        <f>IF(Q233="OK",1,0)</f>
        <v>0</v>
      </c>
      <c r="R235" s="27"/>
    </row>
    <row r="237" spans="1:13" ht="10.5">
      <c r="A237" s="1">
        <v>43</v>
      </c>
      <c r="G237" s="1">
        <v>44</v>
      </c>
      <c r="M237" s="1">
        <v>45</v>
      </c>
    </row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1.25" thickBot="1"/>
    <row r="249" spans="2:18" ht="11.25" thickBot="1">
      <c r="B249" s="42"/>
      <c r="C249" s="43"/>
      <c r="D249" s="44"/>
      <c r="E249" s="4" t="str">
        <f>IF(B249="","?",IF(B249=E250,"OK",IF(B249=F250,"OK","Noooo")))</f>
        <v>?</v>
      </c>
      <c r="F249" s="5"/>
      <c r="H249" s="42"/>
      <c r="I249" s="43"/>
      <c r="J249" s="44"/>
      <c r="K249" s="4" t="str">
        <f>IF(H249="","?",IF(H249=K250,"OK",IF(H249=L250,"OK","Noooo")))</f>
        <v>?</v>
      </c>
      <c r="L249" s="5"/>
      <c r="N249" s="42"/>
      <c r="O249" s="43"/>
      <c r="P249" s="44"/>
      <c r="Q249" s="4" t="str">
        <f>IF(N249="","?",IF(N249=Q250,"OK",IF(N249=R250,"OK","Noooo")))</f>
        <v>?</v>
      </c>
      <c r="R249" s="5"/>
    </row>
    <row r="250" spans="1:18" s="26" customFormat="1" ht="10.5">
      <c r="A250" s="25"/>
      <c r="E250" s="27" t="s">
        <v>12</v>
      </c>
      <c r="F250" s="27"/>
      <c r="G250" s="25"/>
      <c r="K250" s="27" t="s">
        <v>94</v>
      </c>
      <c r="L250" s="27" t="s">
        <v>93</v>
      </c>
      <c r="M250" s="25"/>
      <c r="Q250" s="27" t="s">
        <v>71</v>
      </c>
      <c r="R250" s="27" t="s">
        <v>72</v>
      </c>
    </row>
    <row r="251" spans="1:18" s="26" customFormat="1" ht="10.5">
      <c r="A251" s="25"/>
      <c r="E251" s="32">
        <f>IF(E249="OK",1,0)</f>
        <v>0</v>
      </c>
      <c r="F251" s="27"/>
      <c r="G251" s="25"/>
      <c r="K251" s="32">
        <f>IF(K249="OK",1,0)</f>
        <v>0</v>
      </c>
      <c r="L251" s="27"/>
      <c r="M251" s="25"/>
      <c r="Q251" s="32">
        <f>IF(Q249="OK",1,0)</f>
        <v>0</v>
      </c>
      <c r="R251" s="27"/>
    </row>
    <row r="253" spans="1:13" ht="10.5">
      <c r="A253" s="1">
        <v>46</v>
      </c>
      <c r="G253" s="1">
        <v>47</v>
      </c>
      <c r="M253" s="1">
        <v>48</v>
      </c>
    </row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1.25" thickBot="1"/>
    <row r="265" spans="2:18" ht="11.25" thickBot="1">
      <c r="B265" s="45"/>
      <c r="C265" s="43"/>
      <c r="D265" s="44"/>
      <c r="E265" s="4" t="str">
        <f>IF(B265="","?",IF(B265=E266,"OK",IF(B265=F266,"OK","Noooo")))</f>
        <v>?</v>
      </c>
      <c r="F265" s="5"/>
      <c r="H265" s="42"/>
      <c r="I265" s="43"/>
      <c r="J265" s="44"/>
      <c r="K265" s="4" t="str">
        <f>IF(H265="","?",IF(H265=K266,"OK",IF(H265=L266,"OK","Noooo")))</f>
        <v>?</v>
      </c>
      <c r="L265" s="5"/>
      <c r="N265" s="42"/>
      <c r="O265" s="43"/>
      <c r="P265" s="44"/>
      <c r="Q265" s="4" t="str">
        <f>IF(N265="","?",IF(N265=Q266,"OK",IF(N265=R266,"OK","Noooo")))</f>
        <v>?</v>
      </c>
      <c r="R265" s="5"/>
    </row>
    <row r="266" spans="1:18" s="26" customFormat="1" ht="10.5">
      <c r="A266" s="25"/>
      <c r="E266" s="27" t="s">
        <v>73</v>
      </c>
      <c r="F266" s="27" t="s">
        <v>77</v>
      </c>
      <c r="G266" s="25"/>
      <c r="K266" s="27" t="s">
        <v>90</v>
      </c>
      <c r="L266" s="27" t="s">
        <v>89</v>
      </c>
      <c r="M266" s="25"/>
      <c r="Q266" s="27" t="s">
        <v>74</v>
      </c>
      <c r="R266" s="27"/>
    </row>
    <row r="267" spans="1:18" s="26" customFormat="1" ht="10.5">
      <c r="A267" s="25"/>
      <c r="E267" s="32">
        <f>IF(E265="OK",1,0)</f>
        <v>0</v>
      </c>
      <c r="F267" s="27"/>
      <c r="G267" s="25"/>
      <c r="K267" s="32">
        <f>IF(K265="OK",1,0)</f>
        <v>0</v>
      </c>
      <c r="L267" s="27"/>
      <c r="M267" s="25"/>
      <c r="Q267" s="32">
        <f>IF(Q265="OK",1,0)</f>
        <v>0</v>
      </c>
      <c r="R267" s="27"/>
    </row>
    <row r="269" spans="1:13" ht="10.5">
      <c r="A269" s="1">
        <v>49</v>
      </c>
      <c r="G269" s="1">
        <v>50</v>
      </c>
      <c r="M269" s="1">
        <v>51</v>
      </c>
    </row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1.25" thickBot="1"/>
    <row r="281" spans="2:18" ht="11.25" thickBot="1">
      <c r="B281" s="42"/>
      <c r="C281" s="43"/>
      <c r="D281" s="44"/>
      <c r="E281" s="4" t="str">
        <f>IF(B281="","?",IF(B281=E282,"OK",IF(B281=F282,"OK","Noooo")))</f>
        <v>?</v>
      </c>
      <c r="F281" s="5"/>
      <c r="H281" s="42"/>
      <c r="I281" s="43"/>
      <c r="J281" s="44"/>
      <c r="K281" s="4" t="str">
        <f>IF(H281="","?",IF(H281=K282,"OK",IF(H281=L282,"OK","Noooo")))</f>
        <v>?</v>
      </c>
      <c r="L281" s="5"/>
      <c r="N281" s="42"/>
      <c r="O281" s="43"/>
      <c r="P281" s="44"/>
      <c r="Q281" s="4" t="str">
        <f>IF(N281="","?",IF(N281=Q282,"OK",IF(N281=R282,"OK","Noooo")))</f>
        <v>?</v>
      </c>
      <c r="R281" s="5"/>
    </row>
    <row r="282" spans="1:18" s="26" customFormat="1" ht="10.5">
      <c r="A282" s="25"/>
      <c r="E282" s="27" t="s">
        <v>13</v>
      </c>
      <c r="F282" s="27"/>
      <c r="G282" s="25"/>
      <c r="K282" s="27" t="s">
        <v>75</v>
      </c>
      <c r="L282" s="27" t="s">
        <v>78</v>
      </c>
      <c r="M282" s="25"/>
      <c r="Q282" s="27" t="s">
        <v>14</v>
      </c>
      <c r="R282" s="27"/>
    </row>
    <row r="283" spans="1:18" s="26" customFormat="1" ht="10.5">
      <c r="A283" s="25"/>
      <c r="E283" s="32">
        <f>IF(E281="OK",1,0)</f>
        <v>0</v>
      </c>
      <c r="F283" s="27"/>
      <c r="G283" s="25"/>
      <c r="K283" s="32">
        <f>IF(K281="OK",1,0)</f>
        <v>0</v>
      </c>
      <c r="L283" s="27"/>
      <c r="M283" s="25"/>
      <c r="Q283" s="32">
        <f>IF(Q281="OK",1,0)</f>
        <v>0</v>
      </c>
      <c r="R283" s="27"/>
    </row>
    <row r="285" spans="1:13" ht="10.5">
      <c r="A285" s="1">
        <v>52</v>
      </c>
      <c r="G285" s="1">
        <v>53</v>
      </c>
      <c r="M285" s="1">
        <v>54</v>
      </c>
    </row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1.25" thickBot="1"/>
    <row r="297" spans="2:18" ht="11.25" thickBot="1">
      <c r="B297" s="42"/>
      <c r="C297" s="43"/>
      <c r="D297" s="44"/>
      <c r="E297" s="4" t="str">
        <f>IF(B297="","?",IF(B297=E298,"OK",IF(B297=F298,"OK","Noooo")))</f>
        <v>?</v>
      </c>
      <c r="F297" s="5"/>
      <c r="H297" s="42"/>
      <c r="I297" s="43"/>
      <c r="J297" s="44"/>
      <c r="K297" s="4" t="str">
        <f>IF(H297="","?",IF(H297=K298,"OK",IF(H297=L298,"OK","Noooo")))</f>
        <v>?</v>
      </c>
      <c r="L297" s="5"/>
      <c r="N297" s="42"/>
      <c r="O297" s="43"/>
      <c r="P297" s="44"/>
      <c r="Q297" s="4" t="str">
        <f>IF(N297="","?",IF(N297=Q298,"OK",IF(N297=R298,"OK","Noooo")))</f>
        <v>?</v>
      </c>
      <c r="R297" s="5"/>
    </row>
    <row r="298" spans="1:18" s="26" customFormat="1" ht="10.5">
      <c r="A298" s="25"/>
      <c r="E298" s="27" t="s">
        <v>15</v>
      </c>
      <c r="F298" s="27"/>
      <c r="G298" s="25"/>
      <c r="K298" s="27" t="s">
        <v>19</v>
      </c>
      <c r="L298" s="27"/>
      <c r="M298" s="25"/>
      <c r="Q298" s="27" t="s">
        <v>20</v>
      </c>
      <c r="R298" s="27"/>
    </row>
    <row r="299" spans="1:18" s="26" customFormat="1" ht="10.5">
      <c r="A299" s="25"/>
      <c r="E299" s="32">
        <f>IF(E297="OK",1,0)</f>
        <v>0</v>
      </c>
      <c r="F299" s="27"/>
      <c r="G299" s="25"/>
      <c r="K299" s="32">
        <f>IF(K297="OK",1,0)</f>
        <v>0</v>
      </c>
      <c r="L299" s="27"/>
      <c r="M299" s="25"/>
      <c r="Q299" s="32">
        <f>IF(Q297="OK",1,0)</f>
        <v>0</v>
      </c>
      <c r="R299" s="27"/>
    </row>
    <row r="301" spans="1:13" ht="10.5">
      <c r="A301" s="1">
        <v>55</v>
      </c>
      <c r="G301" s="1">
        <v>56</v>
      </c>
      <c r="M301" s="1">
        <v>57</v>
      </c>
    </row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1.25" thickBot="1"/>
    <row r="313" spans="2:18" ht="11.25" thickBot="1">
      <c r="B313" s="42"/>
      <c r="C313" s="43"/>
      <c r="D313" s="44"/>
      <c r="E313" s="4" t="str">
        <f>IF(B313="","?",IF(B313=E314,"OK",IF(B313=F314,"OK","Noooo")))</f>
        <v>?</v>
      </c>
      <c r="F313" s="5"/>
      <c r="H313" s="42"/>
      <c r="I313" s="43"/>
      <c r="J313" s="44"/>
      <c r="K313" s="4" t="str">
        <f>IF(H313="","?",IF(H313=K314,"OK",IF(H313=L314,"OK","Noooo")))</f>
        <v>?</v>
      </c>
      <c r="L313" s="5"/>
      <c r="N313" s="42"/>
      <c r="O313" s="43"/>
      <c r="P313" s="44"/>
      <c r="Q313" s="4" t="str">
        <f>IF(N313="","?",IF(N313=Q314,"OK",IF(N313=R314,"OK","Noooo")))</f>
        <v>?</v>
      </c>
      <c r="R313" s="5"/>
    </row>
    <row r="314" spans="1:18" s="26" customFormat="1" ht="10.5">
      <c r="A314" s="25"/>
      <c r="E314" s="27" t="s">
        <v>21</v>
      </c>
      <c r="F314" s="27"/>
      <c r="G314" s="25"/>
      <c r="K314" s="27" t="s">
        <v>79</v>
      </c>
      <c r="L314" s="27"/>
      <c r="M314" s="25"/>
      <c r="Q314" s="27" t="s">
        <v>80</v>
      </c>
      <c r="R314" s="27" t="s">
        <v>81</v>
      </c>
    </row>
    <row r="315" spans="1:18" s="26" customFormat="1" ht="10.5">
      <c r="A315" s="25"/>
      <c r="E315" s="32">
        <f>IF(E313="OK",1,0)</f>
        <v>0</v>
      </c>
      <c r="F315" s="27"/>
      <c r="G315" s="25"/>
      <c r="K315" s="32">
        <f>IF(K313="OK",1,0)</f>
        <v>0</v>
      </c>
      <c r="L315" s="27"/>
      <c r="M315" s="25"/>
      <c r="Q315" s="32">
        <f>IF(Q313="OK",1,0)</f>
        <v>0</v>
      </c>
      <c r="R315" s="27"/>
    </row>
    <row r="317" spans="1:13" ht="10.5">
      <c r="A317" s="1">
        <v>58</v>
      </c>
      <c r="G317" s="1">
        <v>59</v>
      </c>
      <c r="M317" s="1">
        <v>60</v>
      </c>
    </row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1.25" thickBot="1"/>
    <row r="329" spans="2:18" ht="11.25" thickBot="1">
      <c r="B329" s="42"/>
      <c r="C329" s="43"/>
      <c r="D329" s="44"/>
      <c r="E329" s="4" t="str">
        <f>IF(B329="","?",IF(B329=E330,"OK",IF(B329=F330,"OK","Noooo")))</f>
        <v>?</v>
      </c>
      <c r="F329" s="5"/>
      <c r="H329" s="42"/>
      <c r="I329" s="43"/>
      <c r="J329" s="44"/>
      <c r="K329" s="4" t="str">
        <f>IF(H329="","?",IF(H329=K330,"OK",IF(H329=L330,"OK","Noooo")))</f>
        <v>?</v>
      </c>
      <c r="L329" s="5"/>
      <c r="N329" s="42"/>
      <c r="O329" s="43"/>
      <c r="P329" s="44"/>
      <c r="Q329" s="4" t="str">
        <f>IF(N329="","?",IF(N329=Q330,"OK",IF(N329=R330,"OK","Noooo")))</f>
        <v>?</v>
      </c>
      <c r="R329" s="5"/>
    </row>
    <row r="330" spans="1:18" s="26" customFormat="1" ht="10.5">
      <c r="A330" s="25"/>
      <c r="E330" s="27" t="s">
        <v>95</v>
      </c>
      <c r="F330" s="27" t="s">
        <v>96</v>
      </c>
      <c r="G330" s="25"/>
      <c r="K330" s="27" t="s">
        <v>76</v>
      </c>
      <c r="L330" s="27" t="s">
        <v>87</v>
      </c>
      <c r="M330" s="25"/>
      <c r="Q330" s="27" t="s">
        <v>82</v>
      </c>
      <c r="R330" s="27" t="s">
        <v>83</v>
      </c>
    </row>
    <row r="331" spans="1:18" s="26" customFormat="1" ht="10.5">
      <c r="A331" s="25"/>
      <c r="E331" s="32">
        <f>IF(E329="OK",1,0)</f>
        <v>0</v>
      </c>
      <c r="F331" s="27"/>
      <c r="G331" s="25"/>
      <c r="K331" s="32">
        <f>IF(K329="OK",1,0)</f>
        <v>0</v>
      </c>
      <c r="L331" s="27"/>
      <c r="M331" s="25"/>
      <c r="Q331" s="32">
        <f>IF(Q329="OK",1,0)</f>
        <v>0</v>
      </c>
      <c r="R331" s="27"/>
    </row>
    <row r="332" ht="10.5"/>
    <row r="333" spans="1:13" ht="10.5">
      <c r="A333" s="1">
        <v>61</v>
      </c>
      <c r="G333" s="1">
        <v>62</v>
      </c>
      <c r="M333" s="1">
        <v>63</v>
      </c>
    </row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1.25" thickBot="1"/>
    <row r="345" spans="2:18" ht="11.25" thickBot="1">
      <c r="B345" s="42"/>
      <c r="C345" s="43"/>
      <c r="D345" s="44"/>
      <c r="E345" s="4" t="str">
        <f>IF(B345="","?",IF(B345=E346,"OK",IF(B345=F346,"OK","Noooo")))</f>
        <v>?</v>
      </c>
      <c r="F345" s="5"/>
      <c r="H345" s="42"/>
      <c r="I345" s="43"/>
      <c r="J345" s="44"/>
      <c r="K345" s="4" t="str">
        <f>IF(H345="","?",IF(H345=K346,"OK",IF(H345=L346,"OK","Noooo")))</f>
        <v>?</v>
      </c>
      <c r="L345" s="5"/>
      <c r="N345" s="42"/>
      <c r="O345" s="43"/>
      <c r="P345" s="44"/>
      <c r="Q345" s="4" t="str">
        <f>IF(N345="","?",IF(N345=Q346,"OK",IF(N345=R346,"OK","Noooo")))</f>
        <v>?</v>
      </c>
      <c r="R345" s="5"/>
    </row>
    <row r="346" spans="1:18" s="26" customFormat="1" ht="10.5">
      <c r="A346" s="25"/>
      <c r="E346" s="27" t="s">
        <v>85</v>
      </c>
      <c r="F346" s="27" t="s">
        <v>86</v>
      </c>
      <c r="G346" s="25"/>
      <c r="K346" s="27" t="s">
        <v>22</v>
      </c>
      <c r="L346" s="27" t="s">
        <v>88</v>
      </c>
      <c r="M346" s="25"/>
      <c r="Q346" s="27" t="s">
        <v>24</v>
      </c>
      <c r="R346" s="27" t="s">
        <v>84</v>
      </c>
    </row>
    <row r="347" spans="1:18" s="26" customFormat="1" ht="10.5">
      <c r="A347" s="25"/>
      <c r="E347" s="32">
        <f>IF(E345="OK",1,0)</f>
        <v>0</v>
      </c>
      <c r="F347" s="27"/>
      <c r="G347" s="25"/>
      <c r="K347" s="32">
        <f>IF(K345="OK",1,0)</f>
        <v>0</v>
      </c>
      <c r="L347" s="27"/>
      <c r="M347" s="25"/>
      <c r="Q347" s="32">
        <f>IF(Q345="OK",1,0)</f>
        <v>0</v>
      </c>
      <c r="R347" s="27"/>
    </row>
  </sheetData>
  <sheetProtection password="E8CF" sheet="1" objects="1" scenarios="1" selectLockedCells="1"/>
  <mergeCells count="68">
    <mergeCell ref="B329:D329"/>
    <mergeCell ref="H329:J329"/>
    <mergeCell ref="N329:P329"/>
    <mergeCell ref="B345:D345"/>
    <mergeCell ref="H345:J345"/>
    <mergeCell ref="N345:P345"/>
    <mergeCell ref="B313:D313"/>
    <mergeCell ref="H313:J313"/>
    <mergeCell ref="N313:P313"/>
    <mergeCell ref="B281:D281"/>
    <mergeCell ref="H281:J281"/>
    <mergeCell ref="N281:P281"/>
    <mergeCell ref="B297:D297"/>
    <mergeCell ref="H297:J297"/>
    <mergeCell ref="N297:P297"/>
    <mergeCell ref="B249:D249"/>
    <mergeCell ref="H249:J249"/>
    <mergeCell ref="N249:P249"/>
    <mergeCell ref="B265:D265"/>
    <mergeCell ref="H265:J265"/>
    <mergeCell ref="N265:P265"/>
    <mergeCell ref="B217:D217"/>
    <mergeCell ref="H217:J217"/>
    <mergeCell ref="N217:P217"/>
    <mergeCell ref="B233:D233"/>
    <mergeCell ref="H233:J233"/>
    <mergeCell ref="N233:P233"/>
    <mergeCell ref="B185:D185"/>
    <mergeCell ref="H185:J185"/>
    <mergeCell ref="N185:P185"/>
    <mergeCell ref="B201:D201"/>
    <mergeCell ref="H201:J201"/>
    <mergeCell ref="N201:P201"/>
    <mergeCell ref="B153:D153"/>
    <mergeCell ref="H153:J153"/>
    <mergeCell ref="N153:P153"/>
    <mergeCell ref="B169:D169"/>
    <mergeCell ref="H169:J169"/>
    <mergeCell ref="N169:P169"/>
    <mergeCell ref="B121:D121"/>
    <mergeCell ref="H121:J121"/>
    <mergeCell ref="N121:P121"/>
    <mergeCell ref="B137:D137"/>
    <mergeCell ref="H137:J137"/>
    <mergeCell ref="N137:P137"/>
    <mergeCell ref="B89:D89"/>
    <mergeCell ref="H89:J89"/>
    <mergeCell ref="N89:P89"/>
    <mergeCell ref="B105:D105"/>
    <mergeCell ref="H105:J105"/>
    <mergeCell ref="N105:P105"/>
    <mergeCell ref="B57:D57"/>
    <mergeCell ref="H57:J57"/>
    <mergeCell ref="N57:P57"/>
    <mergeCell ref="B73:D73"/>
    <mergeCell ref="H73:J73"/>
    <mergeCell ref="N73:P73"/>
    <mergeCell ref="B25:D25"/>
    <mergeCell ref="H25:J25"/>
    <mergeCell ref="N25:P25"/>
    <mergeCell ref="B41:D41"/>
    <mergeCell ref="H41:J41"/>
    <mergeCell ref="N41:P41"/>
    <mergeCell ref="L8:Q8"/>
    <mergeCell ref="L9:Q9"/>
    <mergeCell ref="O4:O5"/>
    <mergeCell ref="P4:Q5"/>
    <mergeCell ref="L7:Q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2002-12-17T16:12:00Z</cp:lastPrinted>
  <dcterms:created xsi:type="dcterms:W3CDTF">2002-11-19T16:58:50Z</dcterms:created>
  <dcterms:modified xsi:type="dcterms:W3CDTF">2004-03-04T09:05:22Z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30295430</vt:i4>
  </property>
  <property fmtid="{D5CDD505-2E9C-101B-9397-08002B2CF9AE}" pid="3" name="_EmailSubject">
    <vt:lpwstr>Test</vt:lpwstr>
  </property>
  <property fmtid="{D5CDD505-2E9C-101B-9397-08002B2CF9AE}" pid="4" name="_AuthorEmail">
    <vt:lpwstr>Andrea.LoFaro@infores.com</vt:lpwstr>
  </property>
  <property fmtid="{D5CDD505-2E9C-101B-9397-08002B2CF9AE}" pid="5" name="_AuthorEmailDisplayName">
    <vt:lpwstr>Lo Faro, Andrea</vt:lpwstr>
  </property>
  <property fmtid="{D5CDD505-2E9C-101B-9397-08002B2CF9AE}" pid="6" name="_PreviousAdHocReviewCycleID">
    <vt:i4>200597636</vt:i4>
  </property>
</Properties>
</file>