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Indici" sheetId="1" r:id="rId1"/>
  </sheets>
  <definedNames/>
  <calcPr fullCalcOnLoad="1"/>
</workbook>
</file>

<file path=xl/sharedStrings.xml><?xml version="1.0" encoding="utf-8"?>
<sst xmlns="http://schemas.openxmlformats.org/spreadsheetml/2006/main" count="139" uniqueCount="59">
  <si>
    <t>ROE  =</t>
  </si>
  <si>
    <t>Reddito netto d'esercizio</t>
  </si>
  <si>
    <t>Capitale di proprietà</t>
  </si>
  <si>
    <t>x 100</t>
  </si>
  <si>
    <t>=</t>
  </si>
  <si>
    <t>ROI =</t>
  </si>
  <si>
    <t>Reddito operativo</t>
  </si>
  <si>
    <t xml:space="preserve">Totale impieghi </t>
  </si>
  <si>
    <t>ROD =</t>
  </si>
  <si>
    <t>Oneri finanziari</t>
  </si>
  <si>
    <t>Capitale di terzi</t>
  </si>
  <si>
    <t>Totale impieghi</t>
  </si>
  <si>
    <t>Ricavi netti di vendita</t>
  </si>
  <si>
    <t>ROS =</t>
  </si>
  <si>
    <t>Attivo circolante</t>
  </si>
  <si>
    <t>Indice di dipendenza finanziaria =</t>
  </si>
  <si>
    <t>Analisi della capitalizzazione aziendale</t>
  </si>
  <si>
    <t>Capitale proprio - Capitale di terzi</t>
  </si>
  <si>
    <t>Cap. Prop.</t>
  </si>
  <si>
    <t>Cap. Ter.</t>
  </si>
  <si>
    <t>Margine di struttura secco</t>
  </si>
  <si>
    <t>Patrimonio netto - Immobilizzazioni</t>
  </si>
  <si>
    <t>Imm</t>
  </si>
  <si>
    <t>Imm.</t>
  </si>
  <si>
    <t>Il margine di struttura secco è negativo, ciò significa che le immobilizzazioni non sono interamente finanziate dal capitale proprio e l'azienda deve ricorrere al capitale di terzi.</t>
  </si>
  <si>
    <t>Margine di struttura allargato</t>
  </si>
  <si>
    <t>(Patrimonio netto + Debiti M/L) - Immobilizzazioni</t>
  </si>
  <si>
    <t>Cap.Prop.</t>
  </si>
  <si>
    <t>Debiti.</t>
  </si>
  <si>
    <t>Cap.prop.</t>
  </si>
  <si>
    <t>Debiti</t>
  </si>
  <si>
    <t>Indice di disponibilità =</t>
  </si>
  <si>
    <t>Passività correnti</t>
  </si>
  <si>
    <t>Crediti v/clienti</t>
  </si>
  <si>
    <t>Ricavi netti</t>
  </si>
  <si>
    <t>x 365</t>
  </si>
  <si>
    <t>Debiti v/fornitori</t>
  </si>
  <si>
    <t>Acquisti Netti</t>
  </si>
  <si>
    <t xml:space="preserve">L'azienda attua un'ottima politica delle vendite, in quanto ha un target di clienti ristretto ma disposto a pagare un prezzo elevato per disporre di una carne sicura e di qualità anche a causa dell'effetto della mucca pazza. </t>
  </si>
  <si>
    <t>Indice di rotazione degli impieghi</t>
  </si>
  <si>
    <t>Indice di leverage =</t>
  </si>
  <si>
    <t>Indice di incidenza gestione non caratteristica =</t>
  </si>
  <si>
    <t>Indice di elasticità degli impieghi =</t>
  </si>
  <si>
    <t xml:space="preserve">L'azienda presenta una bassissima elasticità, quindi è caratterizzata da un'eccessiva rigidità degli impieghi (90%) e dovrà pertanto cercare di fissare una strategia legata alle immobillizzazioni che tenda a ridurre la rigidità (contratti di leasing), ricorrendo a forme riguardanti le modalità d'acquisto. </t>
  </si>
  <si>
    <t xml:space="preserve">Il ROD rappresenta per l'azienda l'onerosità del capitale di terzi, e tale indicatore risulta buono. In entrambi gli esercizi il ROI è maggiore del ROD e si ha un effetto leva positivo, di conseguenza l'azienda ha convenienza a finanziare i propri investimenti con capitale di terzi.             </t>
  </si>
  <si>
    <t>L'azienda presenta un bassissimo indice di rotazione degli impieghi, evidenziato dagli elevati investimenti effettuati. Da segnalare comunque l'intenzione d'attuare una futura politica di autofinanziamento.</t>
  </si>
  <si>
    <t>L'azienda presenta un leverage abbastanza elevato. Questo indice evidenzia che l'azienda è indebitata e che per finanziare i propri investimenti ha dovuto ricorrere al capitale di terzi, a causa dei consistenti ed elevati finanziamenti ottenuti per acquistare i terreni. Sta cercando inoltre di trarre benefici dall'effetto leva positivo.</t>
  </si>
  <si>
    <t>L'azienda in entrambi gli esercizi risulta sottocapitalizzata, ciò è dovuto alla prevalenza del capitale di terzi rispetto al capitale proprio. L'azienda dovrà cercare di finanziare le proprie immobilizzazioni attraverso il capitale proprio.</t>
  </si>
  <si>
    <t>L'azienda evidenzia inoltre un margine di struttura allargato negativo nel primo anno, e quindi non presenta una buona correlazione fonti e impieghi, perché per finanziare le immobilizzazioni deve ricorrere a debiti a breve termine; mentre nel secondo anno il margine risulta positivo e quindi l'azienda è riuscita ad utilizzare la fonte di finanziamento appropriata.</t>
  </si>
  <si>
    <t xml:space="preserve">Da questo indice risulta che l'azienda non gode di un buon grado di autonomia finanziaria dal momento che in entrambi gli esercizi ricorre a capitale di terzi. Tutto ciò trova giustificazione dai forti investimenti iniziali ai quali ha dovuto far ricorso. </t>
  </si>
  <si>
    <t>Nel primo anno l'azienda non presenta una buona liquidità quindi non riesce a far fronte a debiti a breve con l'utilizzo dell'attivo circolante (compreso il magazzino), e dovrà attuare perciò un'adeguata politica di liquidità, mentre nel secondo anno presenta una buona disponibilità.</t>
  </si>
  <si>
    <t>L'azienda attua un'ottima politica di dilazione dei debiti e dei crediti, in quanto l'indice di durata dei debiti è maggiore a quello dei crediti. L'azienda per far fronte ai debiti utilizza i crediti riscossi senza ricorrere al capitale di terzi.</t>
  </si>
  <si>
    <t>Indice di durata dei           crediti  =</t>
  </si>
  <si>
    <t>Indice di durata dei         debiti  =</t>
  </si>
  <si>
    <t xml:space="preserve">L'indice di incidenza è molto basso in entrambi gli esercizi a causa dell'effetto negativo del costo dell' indebitamento e delle imposte d'esercizio che assorbono in parte il reddito operativo, quindi i componenti dell'area finanziaria, straordinaria, extracaratteristica e tributaria hanno esercitato un peso notevole.                                                                                                         </t>
  </si>
  <si>
    <t>esercizio 20XX</t>
  </si>
  <si>
    <t>L'azienda presenta un ROE basso, inferiore all'indice di rendimento degli investimenti alternativi (3%) e quindi il capitale proprio risulta penalizzato. Nell'arco dei due esercizi ha subito un aumento di circa 1 punto percentuale, ed è uguale all'indice di rendimento degli investimenti alternativi. L'azienda non presenta una buona redditività del capitale proprio, ma è giustificata dal fatto che nell'esercizio 20XX si trovava nel primo anno di attività.</t>
  </si>
  <si>
    <t>esercizio 20XX+1</t>
  </si>
  <si>
    <t xml:space="preserve">L'azienda nei due esercizi presenta un ROI maggiore del tasso ufficiale di sconto (2,5%). Il  ROI nell'esercizio 20XX+1 ha subito un leggero incremento, l'azienda potrebbe comunque investire al proprio interno denaro preso in prestito. 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</si>
</sst>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%"/>
    <numFmt numFmtId="176" formatCode="0.000000000"/>
    <numFmt numFmtId="177" formatCode="0.00000000"/>
    <numFmt numFmtId="178" formatCode="0.0"/>
    <numFmt numFmtId="179" formatCode="_-* #,##0.0_-;\-* #,##0.0_-;_-* &quot;-&quot;??_-;_-@_-"/>
    <numFmt numFmtId="180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Abadi MT Condensed"/>
      <family val="2"/>
    </font>
    <font>
      <b/>
      <sz val="12"/>
      <name val="Arial"/>
      <family val="2"/>
    </font>
    <font>
      <sz val="7.5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ck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0" xfId="0" applyAlignment="1">
      <alignment vertical="top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0" fontId="0" fillId="0" borderId="7" xfId="17" applyNumberFormat="1" applyBorder="1" applyAlignment="1">
      <alignment vertical="center"/>
    </xf>
    <xf numFmtId="10" fontId="0" fillId="0" borderId="8" xfId="17" applyNumberFormat="1" applyBorder="1" applyAlignment="1">
      <alignment vertical="center"/>
    </xf>
    <xf numFmtId="0" fontId="0" fillId="0" borderId="0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Border="1" applyAlignment="1" quotePrefix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7" xfId="17" applyNumberFormat="1" applyBorder="1" applyAlignment="1">
      <alignment vertical="center" wrapText="1"/>
    </xf>
    <xf numFmtId="10" fontId="0" fillId="0" borderId="8" xfId="17" applyNumberFormat="1" applyBorder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17" applyNumberFormat="1" applyBorder="1" applyAlignment="1">
      <alignment horizontal="center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horizontal="center"/>
    </xf>
    <xf numFmtId="2" fontId="0" fillId="0" borderId="0" xfId="17" applyNumberFormat="1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12" xfId="15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80" fontId="0" fillId="0" borderId="9" xfId="15" applyNumberFormat="1" applyBorder="1" applyAlignment="1">
      <alignment horizontal="center"/>
    </xf>
    <xf numFmtId="180" fontId="0" fillId="0" borderId="12" xfId="15" applyNumberFormat="1" applyBorder="1" applyAlignment="1">
      <alignment/>
    </xf>
    <xf numFmtId="180" fontId="0" fillId="0" borderId="9" xfId="15" applyNumberFormat="1" applyBorder="1" applyAlignment="1">
      <alignment/>
    </xf>
    <xf numFmtId="180" fontId="0" fillId="0" borderId="13" xfId="15" applyNumberFormat="1" applyBorder="1" applyAlignment="1">
      <alignment/>
    </xf>
    <xf numFmtId="180" fontId="0" fillId="0" borderId="14" xfId="15" applyNumberFormat="1" applyBorder="1" applyAlignment="1">
      <alignment/>
    </xf>
    <xf numFmtId="180" fontId="0" fillId="0" borderId="15" xfId="15" applyNumberFormat="1" applyBorder="1" applyAlignment="1">
      <alignment/>
    </xf>
    <xf numFmtId="180" fontId="0" fillId="0" borderId="0" xfId="15" applyNumberFormat="1" applyAlignment="1">
      <alignment/>
    </xf>
    <xf numFmtId="180" fontId="0" fillId="0" borderId="16" xfId="15" applyNumberFormat="1" applyBorder="1" applyAlignment="1">
      <alignment/>
    </xf>
    <xf numFmtId="180" fontId="0" fillId="0" borderId="17" xfId="15" applyNumberFormat="1" applyBorder="1" applyAlignment="1">
      <alignment/>
    </xf>
    <xf numFmtId="180" fontId="0" fillId="0" borderId="18" xfId="15" applyNumberForma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180" fontId="0" fillId="0" borderId="19" xfId="15" applyNumberFormat="1" applyBorder="1" applyAlignment="1">
      <alignment/>
    </xf>
    <xf numFmtId="180" fontId="0" fillId="0" borderId="8" xfId="15" applyNumberFormat="1" applyBorder="1" applyAlignment="1">
      <alignment/>
    </xf>
    <xf numFmtId="180" fontId="0" fillId="0" borderId="10" xfId="15" applyNumberFormat="1" applyBorder="1" applyAlignment="1">
      <alignment/>
    </xf>
    <xf numFmtId="0" fontId="2" fillId="0" borderId="2" xfId="0" applyFont="1" applyBorder="1" applyAlignment="1">
      <alignment horizontal="center"/>
    </xf>
    <xf numFmtId="180" fontId="0" fillId="0" borderId="20" xfId="15" applyNumberFormat="1" applyBorder="1" applyAlignment="1">
      <alignment/>
    </xf>
    <xf numFmtId="0" fontId="0" fillId="0" borderId="21" xfId="0" applyBorder="1" applyAlignment="1">
      <alignment/>
    </xf>
    <xf numFmtId="0" fontId="2" fillId="0" borderId="10" xfId="0" applyFont="1" applyBorder="1" applyAlignment="1">
      <alignment/>
    </xf>
    <xf numFmtId="180" fontId="0" fillId="0" borderId="22" xfId="15" applyNumberFormat="1" applyBorder="1" applyAlignment="1">
      <alignment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10" fontId="0" fillId="0" borderId="7" xfId="17" applyNumberFormat="1" applyBorder="1" applyAlignment="1">
      <alignment horizontal="center" vertical="center"/>
    </xf>
    <xf numFmtId="10" fontId="0" fillId="0" borderId="8" xfId="17" applyNumberForma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10" fontId="0" fillId="0" borderId="7" xfId="17" applyNumberFormat="1" applyBorder="1" applyAlignment="1">
      <alignment vertical="center"/>
    </xf>
    <xf numFmtId="10" fontId="0" fillId="0" borderId="8" xfId="17" applyNumberFormat="1" applyBorder="1" applyAlignment="1">
      <alignment vertical="center"/>
    </xf>
    <xf numFmtId="2" fontId="0" fillId="0" borderId="7" xfId="17" applyNumberFormat="1" applyBorder="1" applyAlignment="1">
      <alignment vertical="center"/>
    </xf>
    <xf numFmtId="2" fontId="0" fillId="0" borderId="8" xfId="17" applyNumberForma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2" fontId="0" fillId="0" borderId="7" xfId="0" applyNumberFormat="1" applyBorder="1" applyAlignment="1">
      <alignment vertical="center"/>
    </xf>
    <xf numFmtId="2" fontId="0" fillId="0" borderId="8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57150</xdr:rowOff>
    </xdr:from>
    <xdr:to>
      <xdr:col>6</xdr:col>
      <xdr:colOff>704850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47650" y="57150"/>
          <a:ext cx="5410200" cy="3333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6699"/>
                  </a:gs>
                  <a:gs pos="9500">
                    <a:srgbClr val="1170FF"/>
                  </a:gs>
                  <a:gs pos="14500">
                    <a:srgbClr val="3333CC"/>
                  </a:gs>
                  <a:gs pos="20000">
                    <a:srgbClr val="2E6792"/>
                  </a:gs>
                  <a:gs pos="26500">
                    <a:srgbClr val="9999FF"/>
                  </a:gs>
                  <a:gs pos="42000">
                    <a:srgbClr val="00CCCC"/>
                  </a:gs>
                  <a:gs pos="50000">
                    <a:srgbClr val="3399FF"/>
                  </a:gs>
                  <a:gs pos="58000">
                    <a:srgbClr val="00CCCC"/>
                  </a:gs>
                  <a:gs pos="73500">
                    <a:srgbClr val="9999FF"/>
                  </a:gs>
                  <a:gs pos="80000">
                    <a:srgbClr val="2E6792"/>
                  </a:gs>
                  <a:gs pos="85500">
                    <a:srgbClr val="3333CC"/>
                  </a:gs>
                  <a:gs pos="90500">
                    <a:srgbClr val="1170FF"/>
                  </a:gs>
                  <a:gs pos="100000">
                    <a:srgbClr val="006699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ANALISI DI BILANCIO PER INDICI DELL'ANNO 20XX/20XX+1</a:t>
          </a:r>
        </a:p>
      </xdr:txBody>
    </xdr:sp>
    <xdr:clientData/>
  </xdr:twoCellAnchor>
  <xdr:twoCellAnchor>
    <xdr:from>
      <xdr:col>1</xdr:col>
      <xdr:colOff>819150</xdr:colOff>
      <xdr:row>5</xdr:row>
      <xdr:rowOff>0</xdr:rowOff>
    </xdr:from>
    <xdr:to>
      <xdr:col>6</xdr:col>
      <xdr:colOff>76200</xdr:colOff>
      <xdr:row>5</xdr:row>
      <xdr:rowOff>219075</xdr:rowOff>
    </xdr:to>
    <xdr:sp>
      <xdr:nvSpPr>
        <xdr:cNvPr id="2" name="AutoShape 3"/>
        <xdr:cNvSpPr>
          <a:spLocks/>
        </xdr:cNvSpPr>
      </xdr:nvSpPr>
      <xdr:spPr>
        <a:xfrm>
          <a:off x="1571625" y="876300"/>
          <a:ext cx="34575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AREA ECONOMICA</a:t>
          </a:r>
        </a:p>
      </xdr:txBody>
    </xdr:sp>
    <xdr:clientData/>
  </xdr:twoCellAnchor>
  <xdr:twoCellAnchor>
    <xdr:from>
      <xdr:col>1</xdr:col>
      <xdr:colOff>866775</xdr:colOff>
      <xdr:row>107</xdr:row>
      <xdr:rowOff>114300</xdr:rowOff>
    </xdr:from>
    <xdr:to>
      <xdr:col>6</xdr:col>
      <xdr:colOff>123825</xdr:colOff>
      <xdr:row>108</xdr:row>
      <xdr:rowOff>161925</xdr:rowOff>
    </xdr:to>
    <xdr:sp>
      <xdr:nvSpPr>
        <xdr:cNvPr id="3" name="AutoShape 6"/>
        <xdr:cNvSpPr>
          <a:spLocks/>
        </xdr:cNvSpPr>
      </xdr:nvSpPr>
      <xdr:spPr>
        <a:xfrm>
          <a:off x="1619250" y="18421350"/>
          <a:ext cx="34575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AREA PATRIMONIALE</a:t>
          </a:r>
        </a:p>
      </xdr:txBody>
    </xdr:sp>
    <xdr:clientData/>
  </xdr:twoCellAnchor>
  <xdr:twoCellAnchor>
    <xdr:from>
      <xdr:col>2</xdr:col>
      <xdr:colOff>9525</xdr:colOff>
      <xdr:row>183</xdr:row>
      <xdr:rowOff>47625</xdr:rowOff>
    </xdr:from>
    <xdr:to>
      <xdr:col>6</xdr:col>
      <xdr:colOff>142875</xdr:colOff>
      <xdr:row>184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1638300" y="31384875"/>
          <a:ext cx="3457575" cy="2190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AREA FINANZIARIA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workbookViewId="0" topLeftCell="A1">
      <selection activeCell="B184" sqref="B184"/>
    </sheetView>
  </sheetViews>
  <sheetFormatPr defaultColWidth="9.140625" defaultRowHeight="13.5" customHeight="1"/>
  <cols>
    <col min="1" max="1" width="11.28125" style="0" bestFit="1" customWidth="1"/>
    <col min="2" max="3" width="13.140625" style="0" bestFit="1" customWidth="1"/>
    <col min="4" max="4" width="10.421875" style="0" bestFit="1" customWidth="1"/>
    <col min="5" max="6" width="13.140625" style="0" bestFit="1" customWidth="1"/>
    <col min="7" max="7" width="13.00390625" style="0" bestFit="1" customWidth="1"/>
    <col min="8" max="8" width="22.8515625" style="0" hidden="1" customWidth="1"/>
    <col min="9" max="9" width="14.421875" style="0" hidden="1" customWidth="1"/>
    <col min="10" max="10" width="10.28125" style="0" bestFit="1" customWidth="1"/>
  </cols>
  <sheetData>
    <row r="1" spans="1:11" ht="19.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ht="12.75" customHeight="1"/>
    <row r="3" ht="12.75" customHeight="1"/>
    <row r="4" ht="12.75" customHeight="1"/>
    <row r="5" ht="11.25" customHeight="1"/>
    <row r="6" spans="1:11" ht="18.75" customHeight="1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ht="12.75" customHeight="1"/>
    <row r="8" ht="12.75" customHeight="1"/>
    <row r="10" spans="2:6" ht="13.5" customHeight="1" thickBot="1">
      <c r="B10" s="84" t="s">
        <v>0</v>
      </c>
      <c r="C10" s="72" t="s">
        <v>1</v>
      </c>
      <c r="D10" s="72"/>
      <c r="E10" s="72"/>
      <c r="F10" s="86" t="s">
        <v>3</v>
      </c>
    </row>
    <row r="11" spans="2:6" ht="13.5" customHeight="1">
      <c r="B11" s="84"/>
      <c r="C11" s="70" t="s">
        <v>2</v>
      </c>
      <c r="D11" s="70"/>
      <c r="E11" s="70"/>
      <c r="F11" s="86"/>
    </row>
    <row r="13" spans="2:7" ht="13.5" customHeight="1" thickBot="1">
      <c r="B13" s="70" t="s">
        <v>55</v>
      </c>
      <c r="C13" s="70"/>
      <c r="D13" s="70"/>
      <c r="E13" s="70" t="s">
        <v>57</v>
      </c>
      <c r="F13" s="70"/>
      <c r="G13" s="70"/>
    </row>
    <row r="14" spans="2:7" ht="13.5" customHeight="1">
      <c r="B14" s="1"/>
      <c r="C14" s="2"/>
      <c r="D14" s="3"/>
      <c r="E14" s="1"/>
      <c r="F14" s="2"/>
      <c r="G14" s="3"/>
    </row>
    <row r="15" spans="2:7" ht="13.5" customHeight="1" thickBot="1">
      <c r="B15" s="28">
        <v>16650</v>
      </c>
      <c r="C15" s="15" t="s">
        <v>4</v>
      </c>
      <c r="D15" s="17">
        <f>B15/B16</f>
        <v>0.02154503105590062</v>
      </c>
      <c r="E15" s="28">
        <v>24000</v>
      </c>
      <c r="F15" s="12" t="s">
        <v>4</v>
      </c>
      <c r="G15" s="10">
        <f>E15/E16</f>
        <v>0.030120481927710843</v>
      </c>
    </row>
    <row r="16" spans="2:7" ht="13.5" customHeight="1" thickBot="1">
      <c r="B16" s="28">
        <v>772800</v>
      </c>
      <c r="C16" s="16"/>
      <c r="D16" s="18"/>
      <c r="E16" s="28">
        <v>796800</v>
      </c>
      <c r="F16" s="13"/>
      <c r="G16" s="11"/>
    </row>
    <row r="18" spans="1:11" ht="13.5" customHeight="1">
      <c r="A18" s="85" t="s">
        <v>56</v>
      </c>
      <c r="B18" s="85"/>
      <c r="C18" s="85"/>
      <c r="D18" s="85"/>
      <c r="E18" s="85"/>
      <c r="F18" s="85"/>
      <c r="G18" s="85"/>
      <c r="H18" s="34"/>
      <c r="I18" s="34"/>
      <c r="J18" s="34"/>
      <c r="K18" s="34"/>
    </row>
    <row r="19" spans="1:11" ht="13.5" customHeight="1">
      <c r="A19" s="85"/>
      <c r="B19" s="85"/>
      <c r="C19" s="85"/>
      <c r="D19" s="85"/>
      <c r="E19" s="85"/>
      <c r="F19" s="85"/>
      <c r="G19" s="85"/>
      <c r="H19" s="34"/>
      <c r="I19" s="34"/>
      <c r="J19" s="34"/>
      <c r="K19" s="34"/>
    </row>
    <row r="20" spans="1:11" ht="13.5" customHeight="1">
      <c r="A20" s="85"/>
      <c r="B20" s="85"/>
      <c r="C20" s="85"/>
      <c r="D20" s="85"/>
      <c r="E20" s="85"/>
      <c r="F20" s="85"/>
      <c r="G20" s="85"/>
      <c r="H20" s="34"/>
      <c r="I20" s="34"/>
      <c r="J20" s="34"/>
      <c r="K20" s="34"/>
    </row>
    <row r="21" spans="1:11" ht="13.5" customHeight="1">
      <c r="A21" s="85"/>
      <c r="B21" s="85"/>
      <c r="C21" s="85"/>
      <c r="D21" s="85"/>
      <c r="E21" s="85"/>
      <c r="F21" s="85"/>
      <c r="G21" s="85"/>
      <c r="H21" s="34"/>
      <c r="I21" s="34"/>
      <c r="J21" s="34"/>
      <c r="K21" s="34"/>
    </row>
    <row r="22" spans="1:11" ht="13.5" customHeight="1">
      <c r="A22" s="85"/>
      <c r="B22" s="85"/>
      <c r="C22" s="85"/>
      <c r="D22" s="85"/>
      <c r="E22" s="85"/>
      <c r="F22" s="85"/>
      <c r="G22" s="85"/>
      <c r="H22" s="34"/>
      <c r="I22" s="34"/>
      <c r="J22" s="34"/>
      <c r="K22" s="34"/>
    </row>
    <row r="23" spans="1:7" ht="13.5" customHeight="1">
      <c r="A23" s="29"/>
      <c r="B23" s="29"/>
      <c r="C23" s="29"/>
      <c r="D23" s="29"/>
      <c r="E23" s="29"/>
      <c r="F23" s="29"/>
      <c r="G23" s="29"/>
    </row>
    <row r="26" spans="2:6" ht="13.5" customHeight="1" thickBot="1">
      <c r="B26" s="83" t="s">
        <v>5</v>
      </c>
      <c r="C26" s="72" t="s">
        <v>6</v>
      </c>
      <c r="D26" s="72"/>
      <c r="E26" s="72"/>
      <c r="F26" s="71" t="s">
        <v>3</v>
      </c>
    </row>
    <row r="27" spans="2:6" ht="13.5" customHeight="1">
      <c r="B27" s="83"/>
      <c r="C27" s="70" t="s">
        <v>7</v>
      </c>
      <c r="D27" s="70"/>
      <c r="E27" s="70"/>
      <c r="F27" s="71"/>
    </row>
    <row r="29" spans="2:7" ht="13.5" customHeight="1" thickBot="1">
      <c r="B29" s="72" t="s">
        <v>55</v>
      </c>
      <c r="C29" s="72"/>
      <c r="D29" s="72"/>
      <c r="E29" s="72" t="s">
        <v>57</v>
      </c>
      <c r="F29" s="72"/>
      <c r="G29" s="72"/>
    </row>
    <row r="30" spans="2:7" ht="13.5" customHeight="1">
      <c r="B30" s="1"/>
      <c r="C30" s="2"/>
      <c r="D30" s="3"/>
      <c r="E30" s="2"/>
      <c r="F30" s="2"/>
      <c r="G30" s="3"/>
    </row>
    <row r="31" spans="2:7" ht="13.5" customHeight="1" thickBot="1">
      <c r="B31" s="28">
        <v>86912</v>
      </c>
      <c r="C31" s="73" t="s">
        <v>4</v>
      </c>
      <c r="D31" s="75">
        <f>B31/B32</f>
        <v>0.03860782266841392</v>
      </c>
      <c r="E31" s="38">
        <v>92794</v>
      </c>
      <c r="F31" s="73" t="s">
        <v>4</v>
      </c>
      <c r="G31" s="75">
        <f>E31/E32</f>
        <v>0.041893453724604963</v>
      </c>
    </row>
    <row r="32" spans="2:7" ht="13.5" customHeight="1" thickBot="1">
      <c r="B32" s="28">
        <v>2251150</v>
      </c>
      <c r="C32" s="74"/>
      <c r="D32" s="76"/>
      <c r="E32" s="38">
        <v>2215000</v>
      </c>
      <c r="F32" s="74"/>
      <c r="G32" s="76"/>
    </row>
    <row r="34" spans="1:11" ht="13.5" customHeight="1">
      <c r="A34" s="63" t="s">
        <v>58</v>
      </c>
      <c r="B34" s="63"/>
      <c r="C34" s="63"/>
      <c r="D34" s="63"/>
      <c r="E34" s="63"/>
      <c r="F34" s="63"/>
      <c r="G34" s="63"/>
      <c r="H34" s="14"/>
      <c r="I34" s="14"/>
      <c r="J34" s="14"/>
      <c r="K34" s="14"/>
    </row>
    <row r="35" spans="1:11" ht="13.5" customHeight="1">
      <c r="A35" s="63"/>
      <c r="B35" s="63"/>
      <c r="C35" s="63"/>
      <c r="D35" s="63"/>
      <c r="E35" s="63"/>
      <c r="F35" s="63"/>
      <c r="G35" s="63"/>
      <c r="H35" s="14"/>
      <c r="I35" s="14"/>
      <c r="J35" s="14"/>
      <c r="K35" s="14"/>
    </row>
    <row r="36" spans="1:11" ht="13.5" customHeight="1">
      <c r="A36" s="63"/>
      <c r="B36" s="63"/>
      <c r="C36" s="63"/>
      <c r="D36" s="63"/>
      <c r="E36" s="63"/>
      <c r="F36" s="63"/>
      <c r="G36" s="63"/>
      <c r="H36" s="14"/>
      <c r="I36" s="14"/>
      <c r="J36" s="14"/>
      <c r="K36" s="14"/>
    </row>
    <row r="40" spans="2:6" ht="13.5" customHeight="1" thickBot="1">
      <c r="B40" s="83" t="s">
        <v>8</v>
      </c>
      <c r="C40" s="72" t="s">
        <v>9</v>
      </c>
      <c r="D40" s="72"/>
      <c r="E40" s="72"/>
      <c r="F40" s="60" t="s">
        <v>3</v>
      </c>
    </row>
    <row r="41" spans="2:6" ht="13.5" customHeight="1">
      <c r="B41" s="83"/>
      <c r="C41" s="70" t="s">
        <v>10</v>
      </c>
      <c r="D41" s="70"/>
      <c r="E41" s="70"/>
      <c r="F41" s="60"/>
    </row>
    <row r="43" spans="2:7" ht="13.5" customHeight="1" thickBot="1">
      <c r="B43" s="72" t="s">
        <v>55</v>
      </c>
      <c r="C43" s="72"/>
      <c r="D43" s="72"/>
      <c r="E43" s="72" t="s">
        <v>57</v>
      </c>
      <c r="F43" s="72"/>
      <c r="G43" s="72"/>
    </row>
    <row r="44" spans="2:7" ht="13.5" customHeight="1">
      <c r="B44" s="1"/>
      <c r="C44" s="2"/>
      <c r="D44" s="3"/>
      <c r="E44" s="2"/>
      <c r="F44" s="2"/>
      <c r="G44" s="3"/>
    </row>
    <row r="45" spans="2:7" ht="13.5" customHeight="1" thickBot="1">
      <c r="B45" s="39">
        <v>55062</v>
      </c>
      <c r="C45" s="73" t="s">
        <v>4</v>
      </c>
      <c r="D45" s="61">
        <f>B45/B46</f>
        <v>0.03724557784015964</v>
      </c>
      <c r="E45" s="40">
        <v>46640</v>
      </c>
      <c r="F45" s="73" t="s">
        <v>4</v>
      </c>
      <c r="G45" s="75">
        <f>E45/E46</f>
        <v>0.03288675786207869</v>
      </c>
    </row>
    <row r="46" spans="2:7" ht="13.5" customHeight="1" thickBot="1">
      <c r="B46" s="39">
        <v>1478350</v>
      </c>
      <c r="C46" s="74"/>
      <c r="D46" s="62"/>
      <c r="E46" s="40">
        <v>1418200</v>
      </c>
      <c r="F46" s="74"/>
      <c r="G46" s="76"/>
    </row>
    <row r="48" spans="1:11" ht="13.5" customHeight="1">
      <c r="A48" s="63" t="s">
        <v>44</v>
      </c>
      <c r="B48" s="69"/>
      <c r="C48" s="69"/>
      <c r="D48" s="69"/>
      <c r="E48" s="69"/>
      <c r="F48" s="69"/>
      <c r="G48" s="69"/>
      <c r="H48" s="14"/>
      <c r="I48" s="14"/>
      <c r="J48" s="14"/>
      <c r="K48" s="14"/>
    </row>
    <row r="49" spans="1:11" ht="13.5" customHeight="1">
      <c r="A49" s="69"/>
      <c r="B49" s="69"/>
      <c r="C49" s="69"/>
      <c r="D49" s="69"/>
      <c r="E49" s="69"/>
      <c r="F49" s="69"/>
      <c r="G49" s="69"/>
      <c r="H49" s="14"/>
      <c r="I49" s="14"/>
      <c r="J49" s="14"/>
      <c r="K49" s="14"/>
    </row>
    <row r="50" spans="1:11" ht="13.5" customHeight="1">
      <c r="A50" s="69"/>
      <c r="B50" s="69"/>
      <c r="C50" s="69"/>
      <c r="D50" s="69"/>
      <c r="E50" s="69"/>
      <c r="F50" s="69"/>
      <c r="G50" s="69"/>
      <c r="H50" s="14"/>
      <c r="I50" s="14"/>
      <c r="J50" s="14"/>
      <c r="K50" s="14"/>
    </row>
    <row r="51" spans="1:11" ht="13.5" customHeight="1">
      <c r="A51" s="29"/>
      <c r="B51" s="29"/>
      <c r="C51" s="29"/>
      <c r="D51" s="29"/>
      <c r="E51" s="29"/>
      <c r="F51" s="29"/>
      <c r="G51" s="29"/>
      <c r="H51" s="14"/>
      <c r="I51" s="14"/>
      <c r="J51" s="14"/>
      <c r="K51" s="14"/>
    </row>
    <row r="52" spans="1:11" ht="13.5" customHeight="1">
      <c r="A52" s="29"/>
      <c r="B52" s="29"/>
      <c r="C52" s="29"/>
      <c r="D52" s="29"/>
      <c r="E52" s="29"/>
      <c r="F52" s="29"/>
      <c r="G52" s="29"/>
      <c r="H52" s="14"/>
      <c r="I52" s="14"/>
      <c r="J52" s="14"/>
      <c r="K52" s="14"/>
    </row>
    <row r="53" spans="1:7" ht="13.5" customHeight="1">
      <c r="A53" s="29"/>
      <c r="B53" s="29"/>
      <c r="C53" s="29"/>
      <c r="D53" s="29"/>
      <c r="E53" s="29"/>
      <c r="F53" s="29"/>
      <c r="G53" s="48">
        <v>4</v>
      </c>
    </row>
    <row r="54" spans="2:6" ht="13.5" customHeight="1" thickBot="1">
      <c r="B54" s="80" t="s">
        <v>39</v>
      </c>
      <c r="C54" s="80"/>
      <c r="D54" s="72" t="s">
        <v>12</v>
      </c>
      <c r="E54" s="72"/>
      <c r="F54" s="72"/>
    </row>
    <row r="55" spans="2:6" ht="13.5" customHeight="1">
      <c r="B55" s="80"/>
      <c r="C55" s="80"/>
      <c r="D55" s="70" t="s">
        <v>11</v>
      </c>
      <c r="E55" s="70"/>
      <c r="F55" s="70"/>
    </row>
    <row r="57" spans="2:7" ht="13.5" customHeight="1" thickBot="1">
      <c r="B57" s="70" t="s">
        <v>55</v>
      </c>
      <c r="C57" s="70"/>
      <c r="D57" s="70"/>
      <c r="E57" s="70" t="s">
        <v>57</v>
      </c>
      <c r="F57" s="70"/>
      <c r="G57" s="70"/>
    </row>
    <row r="58" spans="2:7" ht="13.5" customHeight="1">
      <c r="B58" s="1"/>
      <c r="C58" s="2"/>
      <c r="D58" s="3"/>
      <c r="E58" s="1"/>
      <c r="F58" s="2"/>
      <c r="G58" s="3"/>
    </row>
    <row r="59" spans="2:7" ht="13.5" customHeight="1" thickBot="1">
      <c r="B59" s="28">
        <v>197832</v>
      </c>
      <c r="C59" s="73" t="s">
        <v>4</v>
      </c>
      <c r="D59" s="87">
        <f>B59/B60</f>
        <v>0.0878804166759212</v>
      </c>
      <c r="E59" s="28">
        <v>245656</v>
      </c>
      <c r="F59" s="73" t="s">
        <v>4</v>
      </c>
      <c r="G59" s="87">
        <f>E59/E60</f>
        <v>0.11090564334085778</v>
      </c>
    </row>
    <row r="60" spans="2:7" ht="13.5" customHeight="1" thickBot="1">
      <c r="B60" s="28">
        <v>2251150</v>
      </c>
      <c r="C60" s="74"/>
      <c r="D60" s="88"/>
      <c r="E60" s="28">
        <v>2215000</v>
      </c>
      <c r="F60" s="74"/>
      <c r="G60" s="88"/>
    </row>
    <row r="62" spans="1:11" ht="13.5" customHeight="1">
      <c r="A62" s="63" t="s">
        <v>45</v>
      </c>
      <c r="B62" s="63"/>
      <c r="C62" s="63"/>
      <c r="D62" s="63"/>
      <c r="E62" s="63"/>
      <c r="F62" s="63"/>
      <c r="G62" s="63"/>
      <c r="H62" s="14"/>
      <c r="I62" s="14"/>
      <c r="J62" s="14"/>
      <c r="K62" s="14"/>
    </row>
    <row r="63" spans="1:11" ht="13.5" customHeight="1">
      <c r="A63" s="63"/>
      <c r="B63" s="63"/>
      <c r="C63" s="63"/>
      <c r="D63" s="63"/>
      <c r="E63" s="63"/>
      <c r="F63" s="63"/>
      <c r="G63" s="63"/>
      <c r="H63" s="14"/>
      <c r="I63" s="14"/>
      <c r="J63" s="14"/>
      <c r="K63" s="14"/>
    </row>
    <row r="64" spans="1:11" ht="13.5" customHeight="1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</row>
    <row r="65" ht="11.25" customHeight="1"/>
    <row r="67" spans="2:6" ht="13.5" customHeight="1" thickBot="1">
      <c r="B67" s="83" t="s">
        <v>13</v>
      </c>
      <c r="C67" s="72" t="s">
        <v>6</v>
      </c>
      <c r="D67" s="72"/>
      <c r="E67" s="72"/>
      <c r="F67" s="71" t="s">
        <v>3</v>
      </c>
    </row>
    <row r="68" spans="2:6" ht="13.5" customHeight="1">
      <c r="B68" s="83"/>
      <c r="C68" s="70" t="s">
        <v>12</v>
      </c>
      <c r="D68" s="70"/>
      <c r="E68" s="70"/>
      <c r="F68" s="71"/>
    </row>
    <row r="70" spans="2:7" ht="13.5" customHeight="1" thickBot="1">
      <c r="B70" s="70" t="s">
        <v>55</v>
      </c>
      <c r="C70" s="70"/>
      <c r="D70" s="70"/>
      <c r="E70" s="70" t="s">
        <v>57</v>
      </c>
      <c r="F70" s="70"/>
      <c r="G70" s="70"/>
    </row>
    <row r="71" spans="2:7" ht="13.5" customHeight="1">
      <c r="B71" s="1"/>
      <c r="C71" s="2"/>
      <c r="D71" s="3"/>
      <c r="E71" s="1"/>
      <c r="F71" s="2"/>
      <c r="G71" s="3"/>
    </row>
    <row r="72" spans="2:7" ht="13.5" customHeight="1" thickBot="1">
      <c r="B72" s="28">
        <v>86912</v>
      </c>
      <c r="C72" s="73" t="s">
        <v>4</v>
      </c>
      <c r="D72" s="75">
        <f>B72/B73</f>
        <v>0.43932225322495855</v>
      </c>
      <c r="E72" s="28">
        <v>92794</v>
      </c>
      <c r="F72" s="73" t="s">
        <v>4</v>
      </c>
      <c r="G72" s="75">
        <f>E72/E73</f>
        <v>0.37773960334777085</v>
      </c>
    </row>
    <row r="73" spans="2:7" ht="13.5" customHeight="1" thickBot="1">
      <c r="B73" s="28">
        <v>197832</v>
      </c>
      <c r="C73" s="74"/>
      <c r="D73" s="76"/>
      <c r="E73" s="28">
        <v>245656</v>
      </c>
      <c r="F73" s="74"/>
      <c r="G73" s="76"/>
    </row>
    <row r="75" spans="1:11" ht="13.5" customHeight="1">
      <c r="A75" s="63" t="s">
        <v>38</v>
      </c>
      <c r="B75" s="63"/>
      <c r="C75" s="63"/>
      <c r="D75" s="63"/>
      <c r="E75" s="63"/>
      <c r="F75" s="63"/>
      <c r="G75" s="63"/>
      <c r="H75" s="14"/>
      <c r="I75" s="14"/>
      <c r="J75" s="14"/>
      <c r="K75" s="14"/>
    </row>
    <row r="76" spans="1:11" ht="13.5" customHeight="1">
      <c r="A76" s="63"/>
      <c r="B76" s="63"/>
      <c r="C76" s="63"/>
      <c r="D76" s="63"/>
      <c r="E76" s="63"/>
      <c r="F76" s="63"/>
      <c r="G76" s="63"/>
      <c r="H76" s="14"/>
      <c r="I76" s="14"/>
      <c r="J76" s="14"/>
      <c r="K76" s="14"/>
    </row>
    <row r="77" spans="1:11" ht="13.5" customHeight="1">
      <c r="A77" s="63"/>
      <c r="B77" s="63"/>
      <c r="C77" s="63"/>
      <c r="D77" s="63"/>
      <c r="E77" s="63"/>
      <c r="F77" s="63"/>
      <c r="G77" s="63"/>
      <c r="H77" s="14"/>
      <c r="I77" s="14"/>
      <c r="J77" s="14"/>
      <c r="K77" s="14"/>
    </row>
    <row r="79" ht="10.5" customHeight="1"/>
    <row r="81" spans="2:5" ht="13.5" customHeight="1" thickBot="1">
      <c r="B81" s="64" t="s">
        <v>40</v>
      </c>
      <c r="C81" s="72" t="s">
        <v>11</v>
      </c>
      <c r="D81" s="72"/>
      <c r="E81" s="72"/>
    </row>
    <row r="82" spans="2:5" ht="13.5" customHeight="1">
      <c r="B82" s="64"/>
      <c r="C82" s="70" t="s">
        <v>2</v>
      </c>
      <c r="D82" s="70"/>
      <c r="E82" s="70"/>
    </row>
    <row r="84" spans="2:7" ht="13.5" customHeight="1" thickBot="1">
      <c r="B84" s="70" t="s">
        <v>55</v>
      </c>
      <c r="C84" s="70"/>
      <c r="D84" s="70"/>
      <c r="E84" s="70" t="s">
        <v>57</v>
      </c>
      <c r="F84" s="70"/>
      <c r="G84" s="70"/>
    </row>
    <row r="85" spans="2:7" ht="13.5" customHeight="1">
      <c r="B85" s="1"/>
      <c r="C85" s="2"/>
      <c r="D85" s="3"/>
      <c r="E85" s="1"/>
      <c r="F85" s="2"/>
      <c r="G85" s="3"/>
    </row>
    <row r="86" spans="2:7" ht="13.5" customHeight="1" thickBot="1">
      <c r="B86" s="28">
        <v>2251150</v>
      </c>
      <c r="C86" s="73" t="s">
        <v>4</v>
      </c>
      <c r="D86" s="77">
        <f>B86/B87</f>
        <v>2.912978778467909</v>
      </c>
      <c r="E86" s="28">
        <v>2215000</v>
      </c>
      <c r="F86" s="73" t="s">
        <v>4</v>
      </c>
      <c r="G86" s="77">
        <f>E86/E87</f>
        <v>2.7798694779116464</v>
      </c>
    </row>
    <row r="87" spans="2:7" ht="13.5" customHeight="1" thickBot="1">
      <c r="B87" s="28">
        <v>772800</v>
      </c>
      <c r="C87" s="74"/>
      <c r="D87" s="78"/>
      <c r="E87" s="28">
        <v>796800</v>
      </c>
      <c r="F87" s="74"/>
      <c r="G87" s="78"/>
    </row>
    <row r="89" spans="1:11" ht="13.5" customHeight="1">
      <c r="A89" s="63" t="s">
        <v>46</v>
      </c>
      <c r="B89" s="63"/>
      <c r="C89" s="63"/>
      <c r="D89" s="63"/>
      <c r="E89" s="63"/>
      <c r="F89" s="63"/>
      <c r="G89" s="63"/>
      <c r="H89" s="14"/>
      <c r="I89" s="14"/>
      <c r="J89" s="14"/>
      <c r="K89" s="14"/>
    </row>
    <row r="90" spans="1:11" ht="13.5" customHeight="1">
      <c r="A90" s="63"/>
      <c r="B90" s="63"/>
      <c r="C90" s="63"/>
      <c r="D90" s="63"/>
      <c r="E90" s="63"/>
      <c r="F90" s="63"/>
      <c r="G90" s="63"/>
      <c r="H90" s="14"/>
      <c r="I90" s="14"/>
      <c r="J90" s="14"/>
      <c r="K90" s="14"/>
    </row>
    <row r="91" spans="1:11" ht="13.5" customHeight="1">
      <c r="A91" s="63"/>
      <c r="B91" s="63"/>
      <c r="C91" s="63"/>
      <c r="D91" s="63"/>
      <c r="E91" s="63"/>
      <c r="F91" s="63"/>
      <c r="G91" s="63"/>
      <c r="H91" s="14"/>
      <c r="I91" s="14"/>
      <c r="J91" s="14"/>
      <c r="K91" s="14"/>
    </row>
    <row r="92" spans="1:7" ht="13.5" customHeight="1">
      <c r="A92" s="63"/>
      <c r="B92" s="63"/>
      <c r="C92" s="63"/>
      <c r="D92" s="63"/>
      <c r="E92" s="63"/>
      <c r="F92" s="63"/>
      <c r="G92" s="63"/>
    </row>
    <row r="94" ht="10.5" customHeight="1"/>
    <row r="96" spans="2:7" ht="13.5" customHeight="1" thickBot="1">
      <c r="B96" s="80" t="s">
        <v>41</v>
      </c>
      <c r="C96" s="80"/>
      <c r="D96" s="80"/>
      <c r="E96" s="72" t="s">
        <v>1</v>
      </c>
      <c r="F96" s="72"/>
      <c r="G96" s="72"/>
    </row>
    <row r="97" spans="2:7" ht="13.5" customHeight="1">
      <c r="B97" s="80"/>
      <c r="C97" s="80"/>
      <c r="D97" s="80"/>
      <c r="E97" s="70" t="s">
        <v>6</v>
      </c>
      <c r="F97" s="70"/>
      <c r="G97" s="70"/>
    </row>
    <row r="99" spans="2:7" ht="13.5" customHeight="1" thickBot="1">
      <c r="B99" s="70" t="s">
        <v>55</v>
      </c>
      <c r="C99" s="70"/>
      <c r="D99" s="70"/>
      <c r="E99" s="70" t="s">
        <v>57</v>
      </c>
      <c r="F99" s="70"/>
      <c r="G99" s="70"/>
    </row>
    <row r="100" spans="2:7" ht="13.5" customHeight="1">
      <c r="B100" s="1"/>
      <c r="C100" s="2"/>
      <c r="D100" s="3"/>
      <c r="E100" s="1"/>
      <c r="F100" s="2"/>
      <c r="G100" s="3"/>
    </row>
    <row r="101" spans="1:8" ht="13.5" customHeight="1" thickBot="1">
      <c r="A101" s="14"/>
      <c r="B101" s="28">
        <v>16650</v>
      </c>
      <c r="C101" s="73" t="s">
        <v>4</v>
      </c>
      <c r="D101" s="77">
        <f>B101/B102</f>
        <v>0.19157308541973492</v>
      </c>
      <c r="E101" s="28">
        <v>24000</v>
      </c>
      <c r="F101" s="73" t="s">
        <v>4</v>
      </c>
      <c r="G101" s="77">
        <f>E101/E102</f>
        <v>0.2586374119016316</v>
      </c>
      <c r="H101" s="14"/>
    </row>
    <row r="102" spans="1:8" ht="13.5" customHeight="1" thickBot="1">
      <c r="A102" s="14"/>
      <c r="B102" s="28">
        <v>86912</v>
      </c>
      <c r="C102" s="74"/>
      <c r="D102" s="78"/>
      <c r="E102" s="28">
        <v>92794</v>
      </c>
      <c r="F102" s="74"/>
      <c r="G102" s="78"/>
      <c r="H102" s="14"/>
    </row>
    <row r="103" spans="1:8" ht="13.5" customHeight="1">
      <c r="A103" s="14"/>
      <c r="H103" s="14"/>
    </row>
    <row r="104" spans="1:11" ht="13.5" customHeight="1">
      <c r="A104" s="65" t="s">
        <v>54</v>
      </c>
      <c r="B104" s="63"/>
      <c r="C104" s="63"/>
      <c r="D104" s="63"/>
      <c r="E104" s="63"/>
      <c r="F104" s="63"/>
      <c r="G104" s="63"/>
      <c r="H104" s="14"/>
      <c r="I104" s="14"/>
      <c r="J104" s="14"/>
      <c r="K104" s="14"/>
    </row>
    <row r="105" spans="1:11" ht="13.5" customHeight="1">
      <c r="A105" s="63"/>
      <c r="B105" s="63"/>
      <c r="C105" s="63"/>
      <c r="D105" s="63"/>
      <c r="E105" s="63"/>
      <c r="F105" s="63"/>
      <c r="G105" s="63"/>
      <c r="H105" s="14"/>
      <c r="I105" s="14"/>
      <c r="J105" s="14"/>
      <c r="K105" s="14"/>
    </row>
    <row r="106" spans="1:11" ht="13.5" customHeight="1">
      <c r="A106" s="63"/>
      <c r="B106" s="63"/>
      <c r="C106" s="63"/>
      <c r="D106" s="63"/>
      <c r="E106" s="63"/>
      <c r="F106" s="63"/>
      <c r="G106" s="63"/>
      <c r="H106" s="14"/>
      <c r="I106" s="14"/>
      <c r="J106" s="14"/>
      <c r="K106" s="14"/>
    </row>
    <row r="107" spans="1:11" ht="13.5" customHeight="1">
      <c r="A107" s="14"/>
      <c r="B107" s="14"/>
      <c r="C107" s="14"/>
      <c r="D107" s="14"/>
      <c r="E107" s="14"/>
      <c r="F107" s="14"/>
      <c r="G107" s="58">
        <v>5</v>
      </c>
      <c r="H107" s="14"/>
      <c r="I107" s="14"/>
      <c r="J107" s="14"/>
      <c r="K107" s="14"/>
    </row>
    <row r="114" spans="2:9" ht="13.5" customHeight="1" thickBot="1">
      <c r="B114" s="80" t="s">
        <v>42</v>
      </c>
      <c r="C114" s="80"/>
      <c r="D114" s="72" t="s">
        <v>14</v>
      </c>
      <c r="E114" s="72"/>
      <c r="F114" s="72"/>
      <c r="G114" s="33" t="s">
        <v>3</v>
      </c>
      <c r="I114" s="71" t="s">
        <v>3</v>
      </c>
    </row>
    <row r="115" spans="2:9" ht="13.5" customHeight="1">
      <c r="B115" s="80"/>
      <c r="C115" s="80"/>
      <c r="D115" s="81" t="s">
        <v>11</v>
      </c>
      <c r="E115" s="81"/>
      <c r="F115" s="81"/>
      <c r="G115" s="33"/>
      <c r="I115" s="71"/>
    </row>
    <row r="118" spans="2:7" ht="13.5" customHeight="1" thickBot="1">
      <c r="B118" s="70" t="s">
        <v>55</v>
      </c>
      <c r="C118" s="70"/>
      <c r="D118" s="70"/>
      <c r="E118" s="70" t="s">
        <v>57</v>
      </c>
      <c r="F118" s="70"/>
      <c r="G118" s="70"/>
    </row>
    <row r="119" spans="2:7" ht="13.5" customHeight="1">
      <c r="B119" s="1"/>
      <c r="C119" s="2"/>
      <c r="D119" s="3"/>
      <c r="E119" s="1"/>
      <c r="F119" s="2"/>
      <c r="G119" s="3"/>
    </row>
    <row r="120" spans="2:7" ht="13.5" customHeight="1" thickBot="1">
      <c r="B120" s="28">
        <v>202221</v>
      </c>
      <c r="C120" s="12" t="s">
        <v>4</v>
      </c>
      <c r="D120" s="10">
        <f>B120/B121</f>
        <v>0.0898300868445017</v>
      </c>
      <c r="E120" s="28">
        <v>242712</v>
      </c>
      <c r="F120" s="12" t="s">
        <v>4</v>
      </c>
      <c r="G120" s="10">
        <f>E120/E121</f>
        <v>0.10957652370203161</v>
      </c>
    </row>
    <row r="121" spans="2:7" ht="13.5" customHeight="1" thickBot="1">
      <c r="B121" s="28">
        <v>2251150</v>
      </c>
      <c r="C121" s="13"/>
      <c r="D121" s="11"/>
      <c r="E121" s="28">
        <v>2215000</v>
      </c>
      <c r="F121" s="13"/>
      <c r="G121" s="11"/>
    </row>
    <row r="123" spans="1:11" ht="13.5" customHeight="1">
      <c r="A123" s="63" t="s">
        <v>43</v>
      </c>
      <c r="B123" s="63"/>
      <c r="C123" s="63"/>
      <c r="D123" s="63"/>
      <c r="E123" s="63"/>
      <c r="F123" s="63"/>
      <c r="G123" s="63"/>
      <c r="H123" s="14"/>
      <c r="I123" s="14"/>
      <c r="J123" s="14"/>
      <c r="K123" s="14"/>
    </row>
    <row r="124" spans="1:11" ht="13.5" customHeight="1">
      <c r="A124" s="63"/>
      <c r="B124" s="63"/>
      <c r="C124" s="63"/>
      <c r="D124" s="63"/>
      <c r="E124" s="63"/>
      <c r="F124" s="63"/>
      <c r="G124" s="63"/>
      <c r="H124" s="14"/>
      <c r="I124" s="14"/>
      <c r="J124" s="14"/>
      <c r="K124" s="14"/>
    </row>
    <row r="125" spans="1:11" ht="13.5" customHeight="1">
      <c r="A125" s="63"/>
      <c r="B125" s="63"/>
      <c r="C125" s="63"/>
      <c r="D125" s="63"/>
      <c r="E125" s="63"/>
      <c r="F125" s="63"/>
      <c r="G125" s="63"/>
      <c r="H125" s="14"/>
      <c r="I125" s="14"/>
      <c r="J125" s="14"/>
      <c r="K125" s="14"/>
    </row>
    <row r="129" spans="2:10" ht="13.5" customHeight="1">
      <c r="B129" s="80" t="s">
        <v>16</v>
      </c>
      <c r="C129" s="80"/>
      <c r="D129" s="66" t="s">
        <v>4</v>
      </c>
      <c r="E129" s="68" t="s">
        <v>17</v>
      </c>
      <c r="F129" s="68"/>
      <c r="G129" s="68"/>
      <c r="H129" s="37"/>
      <c r="I129" s="37"/>
      <c r="J129" s="37"/>
    </row>
    <row r="130" spans="2:10" ht="13.5" customHeight="1">
      <c r="B130" s="80"/>
      <c r="C130" s="80"/>
      <c r="D130" s="67"/>
      <c r="E130" s="68"/>
      <c r="F130" s="68"/>
      <c r="G130" s="68"/>
      <c r="H130" s="37"/>
      <c r="I130" s="37"/>
      <c r="J130" s="37"/>
    </row>
    <row r="132" spans="2:7" ht="13.5" customHeight="1" thickBot="1">
      <c r="B132" s="70" t="s">
        <v>55</v>
      </c>
      <c r="C132" s="70"/>
      <c r="D132" s="70"/>
      <c r="E132" s="70" t="s">
        <v>57</v>
      </c>
      <c r="F132" s="70"/>
      <c r="G132" s="70"/>
    </row>
    <row r="133" spans="2:7" ht="13.5" customHeight="1">
      <c r="B133" s="20" t="s">
        <v>18</v>
      </c>
      <c r="C133" s="5" t="s">
        <v>19</v>
      </c>
      <c r="D133" s="6"/>
      <c r="E133" s="4" t="s">
        <v>18</v>
      </c>
      <c r="F133" s="5" t="s">
        <v>19</v>
      </c>
      <c r="G133" s="6"/>
    </row>
    <row r="134" spans="2:10" ht="13.5" customHeight="1" thickBot="1">
      <c r="B134" s="41">
        <v>772800</v>
      </c>
      <c r="C134" s="42">
        <v>1478350</v>
      </c>
      <c r="D134" s="43">
        <f>B134-C134</f>
        <v>-705550</v>
      </c>
      <c r="E134" s="41">
        <v>796800</v>
      </c>
      <c r="F134" s="42">
        <v>1418200</v>
      </c>
      <c r="G134" s="43">
        <f>E134-F134</f>
        <v>-621400</v>
      </c>
      <c r="J134" s="44"/>
    </row>
    <row r="136" spans="1:11" ht="13.5" customHeight="1">
      <c r="A136" s="63" t="s">
        <v>47</v>
      </c>
      <c r="B136" s="63"/>
      <c r="C136" s="63"/>
      <c r="D136" s="63"/>
      <c r="E136" s="63"/>
      <c r="F136" s="63"/>
      <c r="G136" s="63"/>
      <c r="H136" s="14"/>
      <c r="I136" s="14"/>
      <c r="J136" s="14"/>
      <c r="K136" s="14"/>
    </row>
    <row r="137" spans="1:11" ht="13.5" customHeight="1">
      <c r="A137" s="63"/>
      <c r="B137" s="63"/>
      <c r="C137" s="63"/>
      <c r="D137" s="63"/>
      <c r="E137" s="63"/>
      <c r="F137" s="63"/>
      <c r="G137" s="63"/>
      <c r="H137" s="14"/>
      <c r="I137" s="14"/>
      <c r="J137" s="14"/>
      <c r="K137" s="14"/>
    </row>
    <row r="138" spans="1:11" ht="13.5" customHeight="1">
      <c r="A138" s="63"/>
      <c r="B138" s="63"/>
      <c r="C138" s="63"/>
      <c r="D138" s="63"/>
      <c r="E138" s="63"/>
      <c r="F138" s="63"/>
      <c r="G138" s="63"/>
      <c r="H138" s="14"/>
      <c r="I138" s="14"/>
      <c r="J138" s="14"/>
      <c r="K138" s="14"/>
    </row>
    <row r="142" spans="2:10" ht="13.5" customHeight="1">
      <c r="B142" s="68" t="s">
        <v>20</v>
      </c>
      <c r="C142" s="68"/>
      <c r="D142" s="66" t="s">
        <v>4</v>
      </c>
      <c r="E142" s="68" t="s">
        <v>21</v>
      </c>
      <c r="F142" s="69"/>
      <c r="G142" s="69"/>
      <c r="H142" s="37"/>
      <c r="I142" s="37"/>
      <c r="J142" s="37"/>
    </row>
    <row r="143" spans="2:10" ht="13.5" customHeight="1">
      <c r="B143" s="68"/>
      <c r="C143" s="68"/>
      <c r="D143" s="67"/>
      <c r="E143" s="69"/>
      <c r="F143" s="69"/>
      <c r="G143" s="69"/>
      <c r="H143" s="37"/>
      <c r="I143" s="37"/>
      <c r="J143" s="37"/>
    </row>
    <row r="145" spans="2:7" ht="13.5" customHeight="1" thickBot="1">
      <c r="B145" s="70" t="s">
        <v>55</v>
      </c>
      <c r="C145" s="70"/>
      <c r="D145" s="70"/>
      <c r="E145" s="70" t="s">
        <v>57</v>
      </c>
      <c r="F145" s="70"/>
      <c r="G145" s="70"/>
    </row>
    <row r="146" spans="2:7" ht="13.5" customHeight="1" thickBot="1">
      <c r="B146" s="19" t="s">
        <v>18</v>
      </c>
      <c r="C146" s="19" t="s">
        <v>22</v>
      </c>
      <c r="D146" s="19"/>
      <c r="E146" s="53" t="s">
        <v>18</v>
      </c>
      <c r="F146" s="19" t="s">
        <v>23</v>
      </c>
      <c r="G146" s="19"/>
    </row>
    <row r="147" spans="2:7" ht="13.5" customHeight="1" thickBot="1">
      <c r="B147" s="39">
        <v>772800</v>
      </c>
      <c r="C147" s="52">
        <v>2048929</v>
      </c>
      <c r="D147" s="51">
        <f>B147-C147</f>
        <v>-1276129</v>
      </c>
      <c r="E147" s="52">
        <v>796800</v>
      </c>
      <c r="F147" s="52">
        <v>1972288</v>
      </c>
      <c r="G147" s="51">
        <f>E147-F147</f>
        <v>-1175488</v>
      </c>
    </row>
    <row r="149" spans="1:11" ht="13.5" customHeight="1">
      <c r="A149" s="63" t="s">
        <v>24</v>
      </c>
      <c r="B149" s="63"/>
      <c r="C149" s="63"/>
      <c r="D149" s="63"/>
      <c r="E149" s="63"/>
      <c r="F149" s="63"/>
      <c r="G149" s="63"/>
      <c r="H149" s="14"/>
      <c r="I149" s="14"/>
      <c r="J149" s="14"/>
      <c r="K149" s="14"/>
    </row>
    <row r="150" spans="1:11" ht="13.5" customHeight="1">
      <c r="A150" s="63"/>
      <c r="B150" s="63"/>
      <c r="C150" s="63"/>
      <c r="D150" s="63"/>
      <c r="E150" s="63"/>
      <c r="F150" s="63"/>
      <c r="G150" s="63"/>
      <c r="H150" s="14"/>
      <c r="I150" s="14"/>
      <c r="J150" s="14"/>
      <c r="K150" s="14"/>
    </row>
    <row r="151" spans="1:11" ht="13.5" customHeight="1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</row>
    <row r="152" spans="1:11" ht="13.5" customHeight="1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</row>
    <row r="153" spans="1:11" ht="13.5" customHeight="1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</row>
    <row r="154" ht="13.5" customHeight="1">
      <c r="G154" s="48">
        <v>6</v>
      </c>
    </row>
    <row r="155" spans="2:10" ht="13.5" customHeight="1">
      <c r="B155" s="68" t="s">
        <v>25</v>
      </c>
      <c r="C155" s="68"/>
      <c r="D155" s="66" t="s">
        <v>4</v>
      </c>
      <c r="E155" s="68" t="s">
        <v>26</v>
      </c>
      <c r="F155" s="69"/>
      <c r="G155" s="69"/>
      <c r="H155" s="37"/>
      <c r="I155" s="37"/>
      <c r="J155" s="37"/>
    </row>
    <row r="156" spans="2:10" ht="13.5" customHeight="1">
      <c r="B156" s="68"/>
      <c r="C156" s="68"/>
      <c r="D156" s="67"/>
      <c r="E156" s="69"/>
      <c r="F156" s="69"/>
      <c r="G156" s="69"/>
      <c r="H156" s="37"/>
      <c r="I156" s="37"/>
      <c r="J156" s="37"/>
    </row>
    <row r="157" ht="13.5" customHeight="1">
      <c r="J157" s="49"/>
    </row>
    <row r="158" spans="2:10" ht="13.5" customHeight="1" thickBot="1">
      <c r="B158" s="72" t="s">
        <v>55</v>
      </c>
      <c r="C158" s="72"/>
      <c r="D158" s="72"/>
      <c r="E158" s="70" t="s">
        <v>57</v>
      </c>
      <c r="F158" s="70"/>
      <c r="G158" s="70"/>
      <c r="H158" s="70"/>
      <c r="J158" s="49"/>
    </row>
    <row r="159" spans="1:10" ht="13.5" customHeight="1" thickBot="1">
      <c r="A159" s="49"/>
      <c r="B159" s="19" t="s">
        <v>27</v>
      </c>
      <c r="C159" s="19" t="s">
        <v>28</v>
      </c>
      <c r="D159" s="19" t="s">
        <v>23</v>
      </c>
      <c r="E159" s="19" t="s">
        <v>29</v>
      </c>
      <c r="F159" s="19" t="s">
        <v>30</v>
      </c>
      <c r="G159" s="56" t="s">
        <v>23</v>
      </c>
      <c r="H159" s="55"/>
      <c r="J159" s="49"/>
    </row>
    <row r="160" spans="2:10" ht="13.5" customHeight="1" thickBot="1">
      <c r="B160" s="45">
        <v>772800</v>
      </c>
      <c r="C160" s="50">
        <v>1203750</v>
      </c>
      <c r="D160" s="46">
        <v>2048929</v>
      </c>
      <c r="E160" s="45">
        <v>796800</v>
      </c>
      <c r="F160" s="54">
        <v>1206250</v>
      </c>
      <c r="G160" s="52">
        <v>1972288</v>
      </c>
      <c r="H160" s="57">
        <f>E160+F160-G160</f>
        <v>30762</v>
      </c>
      <c r="I160" s="44"/>
      <c r="J160" s="49"/>
    </row>
    <row r="161" spans="4:7" ht="13.5" customHeight="1" thickBot="1">
      <c r="D161" s="52">
        <f>B160+C160-D160</f>
        <v>-72379</v>
      </c>
      <c r="G161" s="47">
        <f>E160+F160-G160</f>
        <v>30762</v>
      </c>
    </row>
    <row r="162" spans="2:11" ht="13.5" customHeight="1">
      <c r="B162" s="32"/>
      <c r="C162" s="32"/>
      <c r="D162" s="32"/>
      <c r="E162" s="32"/>
      <c r="F162" s="32"/>
      <c r="G162" s="32"/>
      <c r="H162" s="32"/>
      <c r="I162" s="32"/>
      <c r="J162" s="32"/>
      <c r="K162" s="32"/>
    </row>
    <row r="163" spans="1:11" ht="13.5" customHeight="1">
      <c r="A163" s="79" t="s">
        <v>48</v>
      </c>
      <c r="B163" s="79"/>
      <c r="C163" s="79"/>
      <c r="D163" s="79"/>
      <c r="E163" s="79"/>
      <c r="F163" s="79"/>
      <c r="G163" s="79"/>
      <c r="H163" s="32"/>
      <c r="I163" s="32"/>
      <c r="J163" s="32"/>
      <c r="K163" s="32"/>
    </row>
    <row r="164" spans="1:11" ht="13.5" customHeight="1">
      <c r="A164" s="79"/>
      <c r="B164" s="79"/>
      <c r="C164" s="79"/>
      <c r="D164" s="79"/>
      <c r="E164" s="79"/>
      <c r="F164" s="79"/>
      <c r="G164" s="79"/>
      <c r="H164" s="32"/>
      <c r="I164" s="32"/>
      <c r="J164" s="32"/>
      <c r="K164" s="32"/>
    </row>
    <row r="165" spans="1:11" ht="13.5" customHeight="1">
      <c r="A165" s="79"/>
      <c r="B165" s="79"/>
      <c r="C165" s="79"/>
      <c r="D165" s="79"/>
      <c r="E165" s="79"/>
      <c r="F165" s="79"/>
      <c r="G165" s="79"/>
      <c r="H165" s="32"/>
      <c r="I165" s="32"/>
      <c r="J165" s="32"/>
      <c r="K165" s="32"/>
    </row>
    <row r="166" spans="1:7" ht="13.5" customHeight="1">
      <c r="A166" s="79"/>
      <c r="B166" s="79"/>
      <c r="C166" s="79"/>
      <c r="D166" s="79"/>
      <c r="E166" s="79"/>
      <c r="F166" s="79"/>
      <c r="G166" s="79"/>
    </row>
    <row r="170" spans="2:9" ht="13.5" customHeight="1" thickBot="1">
      <c r="B170" s="80" t="s">
        <v>15</v>
      </c>
      <c r="C170" s="80"/>
      <c r="D170" s="72" t="s">
        <v>10</v>
      </c>
      <c r="E170" s="72"/>
      <c r="F170" s="72"/>
      <c r="G170" s="33" t="s">
        <v>3</v>
      </c>
      <c r="I170" s="71" t="s">
        <v>3</v>
      </c>
    </row>
    <row r="171" spans="2:9" ht="13.5" customHeight="1">
      <c r="B171" s="80"/>
      <c r="C171" s="80"/>
      <c r="D171" s="81" t="s">
        <v>11</v>
      </c>
      <c r="E171" s="81"/>
      <c r="F171" s="81"/>
      <c r="G171" s="33"/>
      <c r="I171" s="71"/>
    </row>
    <row r="173" spans="2:7" ht="13.5" customHeight="1" thickBot="1">
      <c r="B173" s="70" t="s">
        <v>55</v>
      </c>
      <c r="C173" s="70"/>
      <c r="D173" s="70"/>
      <c r="E173" s="70" t="s">
        <v>57</v>
      </c>
      <c r="F173" s="70"/>
      <c r="G173" s="70"/>
    </row>
    <row r="174" spans="2:7" ht="13.5" customHeight="1">
      <c r="B174" s="1"/>
      <c r="C174" s="2"/>
      <c r="D174" s="3"/>
      <c r="E174" s="1"/>
      <c r="F174" s="2"/>
      <c r="G174" s="3"/>
    </row>
    <row r="175" spans="2:7" ht="13.5" customHeight="1" thickBot="1">
      <c r="B175" s="28">
        <v>1478350</v>
      </c>
      <c r="C175" s="73" t="s">
        <v>4</v>
      </c>
      <c r="D175" s="75">
        <f>B175/B176</f>
        <v>0.6567087932834329</v>
      </c>
      <c r="E175" s="28">
        <v>1418200</v>
      </c>
      <c r="F175" s="73" t="s">
        <v>4</v>
      </c>
      <c r="G175" s="75">
        <f>E175/E176</f>
        <v>0.6402708803611739</v>
      </c>
    </row>
    <row r="176" spans="2:7" ht="13.5" customHeight="1" thickBot="1">
      <c r="B176" s="28">
        <v>2251150</v>
      </c>
      <c r="C176" s="74"/>
      <c r="D176" s="76"/>
      <c r="E176" s="28">
        <v>2215000</v>
      </c>
      <c r="F176" s="74"/>
      <c r="G176" s="76"/>
    </row>
    <row r="178" spans="1:11" ht="13.5" customHeight="1">
      <c r="A178" s="63" t="s">
        <v>49</v>
      </c>
      <c r="B178" s="63"/>
      <c r="C178" s="63"/>
      <c r="D178" s="63"/>
      <c r="E178" s="63"/>
      <c r="F178" s="63"/>
      <c r="G178" s="63"/>
      <c r="H178" s="14"/>
      <c r="I178" s="14"/>
      <c r="J178" s="14"/>
      <c r="K178" s="14"/>
    </row>
    <row r="179" spans="1:11" ht="13.5" customHeight="1">
      <c r="A179" s="63"/>
      <c r="B179" s="63"/>
      <c r="C179" s="63"/>
      <c r="D179" s="63"/>
      <c r="E179" s="63"/>
      <c r="F179" s="63"/>
      <c r="G179" s="63"/>
      <c r="H179" s="14"/>
      <c r="I179" s="14"/>
      <c r="J179" s="14"/>
      <c r="K179" s="14"/>
    </row>
    <row r="180" spans="1:11" ht="13.5" customHeight="1">
      <c r="A180" s="63"/>
      <c r="B180" s="63"/>
      <c r="C180" s="63"/>
      <c r="D180" s="63"/>
      <c r="E180" s="63"/>
      <c r="F180" s="63"/>
      <c r="G180" s="63"/>
      <c r="H180" s="14"/>
      <c r="I180" s="14"/>
      <c r="J180" s="14"/>
      <c r="K180" s="14"/>
    </row>
    <row r="182" ht="13.5" customHeight="1">
      <c r="G182" s="48">
        <v>7</v>
      </c>
    </row>
    <row r="188" spans="2:7" ht="13.5" customHeight="1" thickBot="1">
      <c r="B188" s="82" t="s">
        <v>31</v>
      </c>
      <c r="C188" s="82"/>
      <c r="D188" s="82"/>
      <c r="E188" s="72" t="s">
        <v>14</v>
      </c>
      <c r="F188" s="72"/>
      <c r="G188" s="72"/>
    </row>
    <row r="189" spans="2:7" ht="13.5" customHeight="1">
      <c r="B189" s="82"/>
      <c r="C189" s="82"/>
      <c r="D189" s="82"/>
      <c r="E189" s="70" t="s">
        <v>32</v>
      </c>
      <c r="F189" s="70"/>
      <c r="G189" s="70"/>
    </row>
    <row r="191" spans="2:7" ht="13.5" customHeight="1" thickBot="1">
      <c r="B191" s="72" t="s">
        <v>55</v>
      </c>
      <c r="C191" s="72"/>
      <c r="D191" s="72"/>
      <c r="E191" s="72" t="s">
        <v>57</v>
      </c>
      <c r="F191" s="72"/>
      <c r="G191" s="72"/>
    </row>
    <row r="192" spans="2:7" ht="13.5" customHeight="1">
      <c r="B192" s="1"/>
      <c r="C192" s="2"/>
      <c r="D192" s="3"/>
      <c r="E192" s="1"/>
      <c r="F192" s="2"/>
      <c r="G192" s="3"/>
    </row>
    <row r="193" spans="2:7" ht="13.5" customHeight="1" thickBot="1">
      <c r="B193" s="28">
        <v>202221</v>
      </c>
      <c r="C193" s="73" t="s">
        <v>4</v>
      </c>
      <c r="D193" s="77">
        <f>B193/B194</f>
        <v>0.7364202476329206</v>
      </c>
      <c r="E193" s="28">
        <v>242712</v>
      </c>
      <c r="F193" s="73" t="s">
        <v>4</v>
      </c>
      <c r="G193" s="77">
        <f>E193/E194</f>
        <v>1.1451380042462844</v>
      </c>
    </row>
    <row r="194" spans="2:7" ht="13.5" customHeight="1" thickBot="1">
      <c r="B194" s="28">
        <v>274600</v>
      </c>
      <c r="C194" s="74"/>
      <c r="D194" s="78"/>
      <c r="E194" s="28">
        <v>211950</v>
      </c>
      <c r="F194" s="74"/>
      <c r="G194" s="78"/>
    </row>
    <row r="196" spans="1:11" ht="13.5" customHeight="1">
      <c r="A196" s="63" t="s">
        <v>50</v>
      </c>
      <c r="B196" s="63"/>
      <c r="C196" s="63"/>
      <c r="D196" s="63"/>
      <c r="E196" s="63"/>
      <c r="F196" s="63"/>
      <c r="G196" s="63"/>
      <c r="H196" s="14"/>
      <c r="I196" s="14"/>
      <c r="J196" s="14"/>
      <c r="K196" s="14"/>
    </row>
    <row r="197" spans="1:11" ht="13.5" customHeight="1">
      <c r="A197" s="63"/>
      <c r="B197" s="63"/>
      <c r="C197" s="63"/>
      <c r="D197" s="63"/>
      <c r="E197" s="63"/>
      <c r="F197" s="63"/>
      <c r="G197" s="63"/>
      <c r="H197" s="14"/>
      <c r="I197" s="14"/>
      <c r="J197" s="14"/>
      <c r="K197" s="14"/>
    </row>
    <row r="198" spans="1:11" ht="13.5" customHeight="1">
      <c r="A198" s="63"/>
      <c r="B198" s="63"/>
      <c r="C198" s="63"/>
      <c r="D198" s="63"/>
      <c r="E198" s="63"/>
      <c r="F198" s="63"/>
      <c r="G198" s="63"/>
      <c r="H198" s="14"/>
      <c r="I198" s="14"/>
      <c r="J198" s="14"/>
      <c r="K198" s="14"/>
    </row>
    <row r="202" spans="2:9" ht="13.5" customHeight="1" thickBot="1">
      <c r="B202" s="68" t="s">
        <v>52</v>
      </c>
      <c r="C202" s="68"/>
      <c r="D202" s="72" t="s">
        <v>33</v>
      </c>
      <c r="E202" s="72"/>
      <c r="F202" s="72"/>
      <c r="G202" s="33" t="s">
        <v>35</v>
      </c>
      <c r="I202" s="71" t="s">
        <v>35</v>
      </c>
    </row>
    <row r="203" spans="2:9" ht="13.5" customHeight="1">
      <c r="B203" s="68"/>
      <c r="C203" s="68"/>
      <c r="D203" s="81" t="s">
        <v>34</v>
      </c>
      <c r="E203" s="81"/>
      <c r="F203" s="81"/>
      <c r="G203" s="33"/>
      <c r="I203" s="71"/>
    </row>
    <row r="205" spans="2:7" ht="13.5" customHeight="1" thickBot="1">
      <c r="B205" s="70" t="s">
        <v>55</v>
      </c>
      <c r="C205" s="70"/>
      <c r="D205" s="70"/>
      <c r="E205" s="70" t="s">
        <v>57</v>
      </c>
      <c r="F205" s="70"/>
      <c r="G205" s="70"/>
    </row>
    <row r="206" spans="2:7" ht="13.5" customHeight="1">
      <c r="B206" s="1"/>
      <c r="C206" s="2"/>
      <c r="D206" s="3"/>
      <c r="E206" s="1"/>
      <c r="F206" s="2"/>
      <c r="G206" s="3"/>
    </row>
    <row r="207" spans="2:7" ht="13.5" customHeight="1" thickBot="1">
      <c r="B207" s="28">
        <v>60000</v>
      </c>
      <c r="C207" s="73" t="s">
        <v>4</v>
      </c>
      <c r="D207" s="77">
        <f>(B207/B208)*365</f>
        <v>92.24998989041207</v>
      </c>
      <c r="E207" s="28">
        <v>40000</v>
      </c>
      <c r="F207" s="73" t="s">
        <v>4</v>
      </c>
      <c r="G207" s="77">
        <f>(E207/E208)*365</f>
        <v>49.527252200909665</v>
      </c>
    </row>
    <row r="208" spans="2:7" ht="13.5" customHeight="1" thickBot="1">
      <c r="B208" s="28">
        <f>197832+(197832*20/100)</f>
        <v>237398.4</v>
      </c>
      <c r="C208" s="74"/>
      <c r="D208" s="78"/>
      <c r="E208" s="28">
        <f>245656+(245656*20/100)</f>
        <v>294787.2</v>
      </c>
      <c r="F208" s="74"/>
      <c r="G208" s="78"/>
    </row>
    <row r="212" spans="2:9" ht="13.5" customHeight="1" thickBot="1">
      <c r="B212" s="68" t="s">
        <v>53</v>
      </c>
      <c r="C212" s="68"/>
      <c r="D212" s="72" t="s">
        <v>36</v>
      </c>
      <c r="E212" s="72"/>
      <c r="F212" s="72"/>
      <c r="G212" s="33" t="s">
        <v>35</v>
      </c>
      <c r="I212" s="71" t="s">
        <v>35</v>
      </c>
    </row>
    <row r="213" spans="2:9" ht="13.5" customHeight="1">
      <c r="B213" s="68"/>
      <c r="C213" s="68"/>
      <c r="D213" s="81" t="s">
        <v>37</v>
      </c>
      <c r="E213" s="81"/>
      <c r="F213" s="81"/>
      <c r="G213" s="33"/>
      <c r="I213" s="71"/>
    </row>
    <row r="215" spans="2:7" ht="13.5" customHeight="1" thickBot="1">
      <c r="B215" s="72" t="s">
        <v>55</v>
      </c>
      <c r="C215" s="72"/>
      <c r="D215" s="72"/>
      <c r="E215" s="72" t="s">
        <v>57</v>
      </c>
      <c r="F215" s="72"/>
      <c r="G215" s="72"/>
    </row>
    <row r="216" spans="2:7" ht="13.5" customHeight="1">
      <c r="B216" s="1"/>
      <c r="C216" s="2"/>
      <c r="D216" s="3"/>
      <c r="E216" s="1"/>
      <c r="F216" s="2"/>
      <c r="G216" s="3"/>
    </row>
    <row r="217" spans="2:7" ht="13.5" customHeight="1" thickBot="1">
      <c r="B217" s="28">
        <v>20500</v>
      </c>
      <c r="C217" s="73" t="s">
        <v>4</v>
      </c>
      <c r="D217" s="77">
        <f>(B217/B218)*365</f>
        <v>95.92948717948718</v>
      </c>
      <c r="E217" s="28">
        <v>156035</v>
      </c>
      <c r="F217" s="73" t="s">
        <v>4</v>
      </c>
      <c r="G217" s="77">
        <f>(E217/E218)*365</f>
        <v>735.8239664082688</v>
      </c>
    </row>
    <row r="218" spans="2:7" ht="13.5" customHeight="1" thickBot="1">
      <c r="B218" s="28">
        <f>65000+(65000*20/100)</f>
        <v>78000</v>
      </c>
      <c r="C218" s="74"/>
      <c r="D218" s="78"/>
      <c r="E218" s="28">
        <f>64500+(64500*20/100)</f>
        <v>77400</v>
      </c>
      <c r="F218" s="74"/>
      <c r="G218" s="78"/>
    </row>
    <row r="220" spans="1:11" ht="13.5" customHeight="1">
      <c r="A220" s="63" t="s">
        <v>51</v>
      </c>
      <c r="B220" s="63"/>
      <c r="C220" s="63"/>
      <c r="D220" s="63"/>
      <c r="E220" s="63"/>
      <c r="F220" s="63"/>
      <c r="G220" s="63"/>
      <c r="H220" s="14"/>
      <c r="I220" s="14"/>
      <c r="J220" s="14"/>
      <c r="K220" s="14"/>
    </row>
    <row r="221" spans="1:11" ht="13.5" customHeight="1">
      <c r="A221" s="63"/>
      <c r="B221" s="63"/>
      <c r="C221" s="63"/>
      <c r="D221" s="63"/>
      <c r="E221" s="63"/>
      <c r="F221" s="63"/>
      <c r="G221" s="63"/>
      <c r="H221" s="14"/>
      <c r="I221" s="14"/>
      <c r="J221" s="14"/>
      <c r="K221" s="14"/>
    </row>
    <row r="222" spans="1:11" ht="13.5" customHeight="1">
      <c r="A222" s="63"/>
      <c r="B222" s="63"/>
      <c r="C222" s="63"/>
      <c r="D222" s="63"/>
      <c r="E222" s="63"/>
      <c r="F222" s="63"/>
      <c r="G222" s="63"/>
      <c r="H222" s="14"/>
      <c r="I222" s="14"/>
      <c r="J222" s="14"/>
      <c r="K222" s="14"/>
    </row>
    <row r="224" spans="1:11" ht="13.5" customHeight="1">
      <c r="A224" s="9"/>
      <c r="H224" s="8"/>
      <c r="I224" s="8"/>
      <c r="J224" s="8"/>
      <c r="K224" s="8"/>
    </row>
    <row r="232" spans="1:9" ht="13.5" customHeight="1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3.5" customHeight="1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3.5" customHeight="1">
      <c r="A234" s="7"/>
      <c r="B234" s="7"/>
      <c r="C234" s="7"/>
      <c r="D234" s="7"/>
      <c r="E234" s="7"/>
      <c r="F234" s="7"/>
      <c r="G234" s="7"/>
      <c r="H234" s="7"/>
      <c r="I234" s="7"/>
    </row>
    <row r="235" spans="1:11" ht="13.5" customHeight="1">
      <c r="A235" s="7"/>
      <c r="B235" s="7"/>
      <c r="C235" s="7"/>
      <c r="D235" s="7"/>
      <c r="E235" s="7"/>
      <c r="F235" s="7"/>
      <c r="G235" s="59">
        <v>8</v>
      </c>
      <c r="H235" s="7"/>
      <c r="I235" s="7"/>
      <c r="J235" s="29"/>
      <c r="K235" s="29"/>
    </row>
    <row r="236" spans="1:11" ht="13.5" customHeight="1">
      <c r="A236" s="7"/>
      <c r="B236" s="7"/>
      <c r="C236" s="7"/>
      <c r="D236" s="7"/>
      <c r="E236" s="7"/>
      <c r="F236" s="7"/>
      <c r="G236" s="7"/>
      <c r="H236" s="7"/>
      <c r="I236" s="7"/>
      <c r="J236" s="29"/>
      <c r="K236" s="29"/>
    </row>
    <row r="237" spans="1:11" ht="13.5" customHeight="1">
      <c r="A237" s="21"/>
      <c r="B237" s="30"/>
      <c r="C237" s="30"/>
      <c r="D237" s="30"/>
      <c r="E237" s="22"/>
      <c r="F237" s="22"/>
      <c r="G237" s="22"/>
      <c r="H237" s="8"/>
      <c r="I237" s="8"/>
      <c r="J237" s="8"/>
      <c r="K237" s="8"/>
    </row>
    <row r="238" spans="1:11" ht="13.5" customHeight="1">
      <c r="A238" s="31"/>
      <c r="B238" s="30"/>
      <c r="C238" s="30"/>
      <c r="D238" s="30"/>
      <c r="E238" s="22"/>
      <c r="F238" s="22"/>
      <c r="G238" s="22"/>
      <c r="H238" s="7"/>
      <c r="I238" s="7"/>
      <c r="J238" s="29"/>
      <c r="K238" s="29"/>
    </row>
    <row r="239" spans="1:11" ht="13.5" customHeight="1">
      <c r="A239" s="31"/>
      <c r="B239" s="31"/>
      <c r="C239" s="31"/>
      <c r="D239" s="31"/>
      <c r="E239" s="31"/>
      <c r="F239" s="31"/>
      <c r="G239" s="31"/>
      <c r="H239" s="7"/>
      <c r="I239" s="7"/>
      <c r="J239" s="29"/>
      <c r="K239" s="29"/>
    </row>
    <row r="240" spans="1:11" ht="13.5" customHeight="1">
      <c r="A240" s="31"/>
      <c r="B240" s="22"/>
      <c r="C240" s="22"/>
      <c r="D240" s="22"/>
      <c r="E240" s="22"/>
      <c r="F240" s="22"/>
      <c r="G240" s="22"/>
      <c r="H240" s="7"/>
      <c r="I240" s="7"/>
      <c r="J240" s="29"/>
      <c r="K240" s="29"/>
    </row>
    <row r="241" spans="1:11" ht="13.5" customHeight="1">
      <c r="A241" s="31"/>
      <c r="B241" s="31"/>
      <c r="C241" s="31"/>
      <c r="D241" s="31"/>
      <c r="E241" s="31"/>
      <c r="F241" s="31"/>
      <c r="G241" s="31"/>
      <c r="H241" s="7"/>
      <c r="I241" s="7"/>
      <c r="J241" s="29"/>
      <c r="K241" s="29"/>
    </row>
    <row r="242" spans="1:11" ht="13.5" customHeight="1">
      <c r="A242" s="31"/>
      <c r="B242" s="22"/>
      <c r="C242" s="12"/>
      <c r="D242" s="26"/>
      <c r="E242" s="23"/>
      <c r="F242" s="12"/>
      <c r="G242" s="26"/>
      <c r="H242" s="7"/>
      <c r="I242" s="7"/>
      <c r="J242" s="29"/>
      <c r="K242" s="29"/>
    </row>
    <row r="243" spans="1:11" ht="13.5" customHeight="1">
      <c r="A243" s="24"/>
      <c r="B243" s="25"/>
      <c r="C243" s="27"/>
      <c r="D243" s="26"/>
      <c r="E243" s="25"/>
      <c r="F243" s="27"/>
      <c r="G243" s="26"/>
      <c r="H243" s="7"/>
      <c r="I243" s="7"/>
      <c r="J243" s="29"/>
      <c r="K243" s="29"/>
    </row>
    <row r="244" spans="1:11" ht="13.5" customHeight="1">
      <c r="A244" s="31"/>
      <c r="B244" s="31"/>
      <c r="C244" s="31"/>
      <c r="D244" s="31"/>
      <c r="E244" s="31"/>
      <c r="F244" s="31"/>
      <c r="G244" s="31"/>
      <c r="H244" s="29"/>
      <c r="I244" s="29"/>
      <c r="J244" s="29"/>
      <c r="K244" s="29"/>
    </row>
    <row r="245" spans="1:11" ht="13.5" customHeight="1">
      <c r="A245" s="24"/>
      <c r="B245" s="24"/>
      <c r="C245" s="24"/>
      <c r="D245" s="24"/>
      <c r="E245" s="24"/>
      <c r="F245" s="24"/>
      <c r="G245" s="24"/>
      <c r="H245" s="7"/>
      <c r="I245" s="7"/>
      <c r="J245" s="29"/>
      <c r="K245" s="29"/>
    </row>
    <row r="246" spans="1:11" ht="13.5" customHeight="1">
      <c r="A246" s="31"/>
      <c r="B246" s="31"/>
      <c r="C246" s="31"/>
      <c r="D246" s="31"/>
      <c r="E246" s="31"/>
      <c r="F246" s="31"/>
      <c r="G246" s="31"/>
      <c r="H246" s="29"/>
      <c r="I246" s="29"/>
      <c r="J246" s="29"/>
      <c r="K246" s="29"/>
    </row>
    <row r="247" spans="1:11" ht="13.5" customHeight="1">
      <c r="A247" s="31"/>
      <c r="B247" s="31"/>
      <c r="C247" s="31"/>
      <c r="D247" s="31"/>
      <c r="E247" s="31"/>
      <c r="F247" s="31"/>
      <c r="G247" s="31"/>
      <c r="H247" s="29"/>
      <c r="I247" s="29"/>
      <c r="J247" s="29"/>
      <c r="K247" s="29"/>
    </row>
    <row r="248" spans="1:11" ht="13.5" customHeight="1">
      <c r="A248" s="24"/>
      <c r="B248" s="30"/>
      <c r="C248" s="30"/>
      <c r="D248" s="30"/>
      <c r="E248" s="22"/>
      <c r="F248" s="22"/>
      <c r="G248" s="22"/>
      <c r="H248" s="7"/>
      <c r="I248" s="7"/>
      <c r="J248" s="29"/>
      <c r="K248" s="29"/>
    </row>
    <row r="249" spans="1:11" ht="13.5" customHeight="1">
      <c r="A249" s="24"/>
      <c r="B249" s="30"/>
      <c r="C249" s="30"/>
      <c r="D249" s="30"/>
      <c r="E249" s="22"/>
      <c r="F249" s="22"/>
      <c r="G249" s="22"/>
      <c r="H249" s="7"/>
      <c r="I249" s="7"/>
      <c r="J249" s="29"/>
      <c r="K249" s="29"/>
    </row>
    <row r="250" spans="1:11" ht="13.5" customHeight="1">
      <c r="A250" s="24"/>
      <c r="B250" s="24"/>
      <c r="C250" s="24"/>
      <c r="D250" s="24"/>
      <c r="E250" s="24"/>
      <c r="F250" s="24"/>
      <c r="G250" s="24"/>
      <c r="H250" s="7"/>
      <c r="I250" s="7"/>
      <c r="J250" s="29"/>
      <c r="K250" s="29"/>
    </row>
    <row r="251" spans="1:11" ht="13.5" customHeight="1">
      <c r="A251" s="24"/>
      <c r="B251" s="31"/>
      <c r="C251" s="31"/>
      <c r="D251" s="31"/>
      <c r="E251" s="31"/>
      <c r="F251" s="31"/>
      <c r="G251" s="31"/>
      <c r="H251" s="7"/>
      <c r="I251" s="7"/>
      <c r="J251" s="29"/>
      <c r="K251" s="29"/>
    </row>
    <row r="252" spans="1:11" ht="13.5" customHeight="1">
      <c r="A252" s="24"/>
      <c r="B252" s="22"/>
      <c r="C252" s="22"/>
      <c r="D252" s="22"/>
      <c r="E252" s="22"/>
      <c r="F252" s="22"/>
      <c r="G252" s="22"/>
      <c r="H252" s="7"/>
      <c r="I252" s="7"/>
      <c r="J252" s="29"/>
      <c r="K252" s="29"/>
    </row>
    <row r="253" spans="1:11" ht="13.5" customHeight="1">
      <c r="A253" s="24"/>
      <c r="B253" s="31"/>
      <c r="C253" s="31"/>
      <c r="D253" s="31"/>
      <c r="E253" s="31"/>
      <c r="F253" s="31"/>
      <c r="G253" s="31"/>
      <c r="H253" s="7"/>
      <c r="I253" s="7"/>
      <c r="J253" s="29"/>
      <c r="K253" s="29"/>
    </row>
    <row r="254" spans="1:11" ht="13.5" customHeight="1">
      <c r="A254" s="24"/>
      <c r="B254" s="22"/>
      <c r="C254" s="12"/>
      <c r="D254" s="26"/>
      <c r="E254" s="23"/>
      <c r="F254" s="12"/>
      <c r="G254" s="26"/>
      <c r="H254" s="7"/>
      <c r="I254" s="7"/>
      <c r="J254" s="29"/>
      <c r="K254" s="29"/>
    </row>
    <row r="255" spans="1:11" ht="13.5" customHeight="1">
      <c r="A255" s="24"/>
      <c r="B255" s="25"/>
      <c r="C255" s="27"/>
      <c r="D255" s="26"/>
      <c r="E255" s="25"/>
      <c r="F255" s="27"/>
      <c r="G255" s="26"/>
      <c r="H255" s="7"/>
      <c r="I255" s="7"/>
      <c r="J255" s="29"/>
      <c r="K255" s="29"/>
    </row>
    <row r="256" spans="1:11" ht="13.5" customHeight="1">
      <c r="A256" s="24"/>
      <c r="B256" s="24"/>
      <c r="C256" s="24"/>
      <c r="D256" s="24"/>
      <c r="E256" s="24"/>
      <c r="F256" s="24"/>
      <c r="G256" s="24"/>
      <c r="H256" s="7"/>
      <c r="I256" s="7"/>
      <c r="J256" s="29"/>
      <c r="K256" s="29"/>
    </row>
    <row r="257" spans="1:11" ht="13.5" customHeight="1">
      <c r="A257" s="7"/>
      <c r="B257" s="7"/>
      <c r="C257" s="7"/>
      <c r="D257" s="7"/>
      <c r="E257" s="7"/>
      <c r="F257" s="7"/>
      <c r="G257" s="7"/>
      <c r="H257" s="7"/>
      <c r="I257" s="7"/>
      <c r="J257" s="29"/>
      <c r="K257" s="29"/>
    </row>
    <row r="258" spans="1:11" ht="13.5" customHeight="1">
      <c r="A258" s="7"/>
      <c r="B258" s="7"/>
      <c r="C258" s="7"/>
      <c r="D258" s="7"/>
      <c r="E258" s="7"/>
      <c r="F258" s="7"/>
      <c r="G258" s="7"/>
      <c r="H258" s="7"/>
      <c r="I258" s="7"/>
      <c r="J258" s="29"/>
      <c r="K258" s="29"/>
    </row>
    <row r="259" spans="1:11" ht="13.5" customHeight="1">
      <c r="A259" s="7"/>
      <c r="B259" s="7"/>
      <c r="C259" s="7"/>
      <c r="D259" s="7"/>
      <c r="E259" s="7"/>
      <c r="F259" s="7"/>
      <c r="G259" s="7"/>
      <c r="H259" s="7"/>
      <c r="I259" s="7"/>
      <c r="J259" s="29"/>
      <c r="K259" s="29"/>
    </row>
    <row r="260" spans="1:11" ht="13.5" customHeight="1">
      <c r="A260" s="7"/>
      <c r="B260" s="7"/>
      <c r="C260" s="7"/>
      <c r="D260" s="7"/>
      <c r="E260" s="7"/>
      <c r="F260" s="7"/>
      <c r="G260" s="7"/>
      <c r="H260" s="7"/>
      <c r="I260" s="7"/>
      <c r="J260" s="29"/>
      <c r="K260" s="29"/>
    </row>
    <row r="261" spans="1:11" ht="13.5" customHeight="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13.5" customHeight="1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13.5" customHeight="1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13.5" customHeight="1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13.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13.5" customHeight="1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13.5" customHeight="1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13.5" customHeight="1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13.5" customHeight="1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13.5" customHeight="1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13.5" customHeight="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13.5" customHeight="1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13.5" customHeight="1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13.5" customHeight="1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13.5" customHeight="1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13.5" customHeight="1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13.5" customHeight="1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13.5" customHeight="1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13.5" customHeight="1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13.5" customHeight="1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13.5" customHeight="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13.5" customHeight="1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</sheetData>
  <mergeCells count="137">
    <mergeCell ref="B212:C213"/>
    <mergeCell ref="D212:F212"/>
    <mergeCell ref="D213:F213"/>
    <mergeCell ref="A220:G222"/>
    <mergeCell ref="E215:G215"/>
    <mergeCell ref="B215:D215"/>
    <mergeCell ref="C217:C218"/>
    <mergeCell ref="D217:D218"/>
    <mergeCell ref="F217:F218"/>
    <mergeCell ref="G217:G218"/>
    <mergeCell ref="A136:G138"/>
    <mergeCell ref="B142:C143"/>
    <mergeCell ref="E142:G143"/>
    <mergeCell ref="A149:G150"/>
    <mergeCell ref="D142:D143"/>
    <mergeCell ref="D115:F115"/>
    <mergeCell ref="A123:G125"/>
    <mergeCell ref="B129:C130"/>
    <mergeCell ref="E129:G130"/>
    <mergeCell ref="B118:D118"/>
    <mergeCell ref="E118:G118"/>
    <mergeCell ref="A34:G36"/>
    <mergeCell ref="A48:G50"/>
    <mergeCell ref="A62:G63"/>
    <mergeCell ref="E191:G191"/>
    <mergeCell ref="G175:G176"/>
    <mergeCell ref="A178:G180"/>
    <mergeCell ref="B99:D99"/>
    <mergeCell ref="E99:G99"/>
    <mergeCell ref="C101:C102"/>
    <mergeCell ref="D101:D102"/>
    <mergeCell ref="A196:G198"/>
    <mergeCell ref="B202:C203"/>
    <mergeCell ref="C193:C194"/>
    <mergeCell ref="D202:F202"/>
    <mergeCell ref="D203:F203"/>
    <mergeCell ref="D193:D194"/>
    <mergeCell ref="F193:F194"/>
    <mergeCell ref="G193:G194"/>
    <mergeCell ref="G86:G87"/>
    <mergeCell ref="I114:I115"/>
    <mergeCell ref="B114:C115"/>
    <mergeCell ref="D114:F114"/>
    <mergeCell ref="B96:D97"/>
    <mergeCell ref="E96:G96"/>
    <mergeCell ref="E97:G97"/>
    <mergeCell ref="F101:F102"/>
    <mergeCell ref="G101:G102"/>
    <mergeCell ref="A104:G106"/>
    <mergeCell ref="G72:G73"/>
    <mergeCell ref="A89:G92"/>
    <mergeCell ref="B81:B82"/>
    <mergeCell ref="C81:E81"/>
    <mergeCell ref="C82:E82"/>
    <mergeCell ref="B84:D84"/>
    <mergeCell ref="E84:G84"/>
    <mergeCell ref="C86:C87"/>
    <mergeCell ref="D86:D87"/>
    <mergeCell ref="F86:F87"/>
    <mergeCell ref="A75:G77"/>
    <mergeCell ref="B67:B68"/>
    <mergeCell ref="C67:E67"/>
    <mergeCell ref="C68:E68"/>
    <mergeCell ref="F67:F68"/>
    <mergeCell ref="B70:D70"/>
    <mergeCell ref="E70:G70"/>
    <mergeCell ref="C72:C73"/>
    <mergeCell ref="D72:D73"/>
    <mergeCell ref="F72:F73"/>
    <mergeCell ref="B54:C55"/>
    <mergeCell ref="D54:F54"/>
    <mergeCell ref="D55:F55"/>
    <mergeCell ref="B57:D57"/>
    <mergeCell ref="E57:G57"/>
    <mergeCell ref="C40:E40"/>
    <mergeCell ref="C41:E41"/>
    <mergeCell ref="F40:F41"/>
    <mergeCell ref="C45:C46"/>
    <mergeCell ref="D45:D46"/>
    <mergeCell ref="F45:F46"/>
    <mergeCell ref="G45:G46"/>
    <mergeCell ref="B43:D43"/>
    <mergeCell ref="E43:G43"/>
    <mergeCell ref="E132:G132"/>
    <mergeCell ref="D129:D130"/>
    <mergeCell ref="B132:D132"/>
    <mergeCell ref="C59:C60"/>
    <mergeCell ref="D59:D60"/>
    <mergeCell ref="F59:F60"/>
    <mergeCell ref="G59:G60"/>
    <mergeCell ref="E29:G29"/>
    <mergeCell ref="C31:C32"/>
    <mergeCell ref="D31:D32"/>
    <mergeCell ref="F31:F32"/>
    <mergeCell ref="G31:G32"/>
    <mergeCell ref="B10:B11"/>
    <mergeCell ref="C27:E27"/>
    <mergeCell ref="F26:F27"/>
    <mergeCell ref="B26:B27"/>
    <mergeCell ref="A18:G22"/>
    <mergeCell ref="C10:E10"/>
    <mergeCell ref="C11:E11"/>
    <mergeCell ref="F10:F11"/>
    <mergeCell ref="C26:E26"/>
    <mergeCell ref="G207:G208"/>
    <mergeCell ref="B13:D13"/>
    <mergeCell ref="E13:G13"/>
    <mergeCell ref="E158:H158"/>
    <mergeCell ref="B188:D189"/>
    <mergeCell ref="E188:G188"/>
    <mergeCell ref="E189:G189"/>
    <mergeCell ref="C175:C176"/>
    <mergeCell ref="B40:B41"/>
    <mergeCell ref="B29:D29"/>
    <mergeCell ref="B158:D158"/>
    <mergeCell ref="F175:F176"/>
    <mergeCell ref="B173:D173"/>
    <mergeCell ref="E173:G173"/>
    <mergeCell ref="A163:G166"/>
    <mergeCell ref="B170:C171"/>
    <mergeCell ref="D170:F170"/>
    <mergeCell ref="D171:F171"/>
    <mergeCell ref="I170:I171"/>
    <mergeCell ref="I202:I203"/>
    <mergeCell ref="I212:I213"/>
    <mergeCell ref="B205:D205"/>
    <mergeCell ref="E205:G205"/>
    <mergeCell ref="B191:D191"/>
    <mergeCell ref="C207:C208"/>
    <mergeCell ref="D175:D176"/>
    <mergeCell ref="D207:D208"/>
    <mergeCell ref="F207:F208"/>
    <mergeCell ref="D155:D156"/>
    <mergeCell ref="B155:C156"/>
    <mergeCell ref="E155:G156"/>
    <mergeCell ref="B145:D145"/>
    <mergeCell ref="E145:G145"/>
  </mergeCells>
  <printOptions/>
  <pageMargins left="0.71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G. MADDALENA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I.T.C.G.S</dc:creator>
  <cp:keywords/>
  <dc:description/>
  <cp:lastModifiedBy>Mario Capurso</cp:lastModifiedBy>
  <cp:lastPrinted>2003-03-04T11:35:36Z</cp:lastPrinted>
  <dcterms:created xsi:type="dcterms:W3CDTF">2002-12-10T11:19:51Z</dcterms:created>
  <dcterms:modified xsi:type="dcterms:W3CDTF">2010-10-29T09:06:03Z</dcterms:modified>
  <cp:category/>
  <cp:version/>
  <cp:contentType/>
  <cp:contentStatus/>
</cp:coreProperties>
</file>