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94" activeTab="0"/>
  </bookViews>
  <sheets>
    <sheet name="Ripetute" sheetId="1" r:id="rId1"/>
    <sheet name="percentuali 4.30" sheetId="2" r:id="rId2"/>
    <sheet name="percentuali 4.15" sheetId="3" r:id="rId3"/>
    <sheet name="percentuali 4.00" sheetId="4" r:id="rId4"/>
    <sheet name="Passaggi al Km 4.15" sheetId="5" r:id="rId5"/>
    <sheet name="Media" sheetId="6" r:id="rId6"/>
    <sheet name="Andatura" sheetId="7" r:id="rId7"/>
  </sheets>
  <definedNames/>
  <calcPr fullCalcOnLoad="1"/>
</workbook>
</file>

<file path=xl/sharedStrings.xml><?xml version="1.0" encoding="utf-8"?>
<sst xmlns="http://schemas.openxmlformats.org/spreadsheetml/2006/main" count="64" uniqueCount="30">
  <si>
    <t>100m</t>
  </si>
  <si>
    <t>200m</t>
  </si>
  <si>
    <t>300m</t>
  </si>
  <si>
    <t>400m</t>
  </si>
  <si>
    <t>500m</t>
  </si>
  <si>
    <t>600m</t>
  </si>
  <si>
    <t>700m</t>
  </si>
  <si>
    <t>800m</t>
  </si>
  <si>
    <t>900m</t>
  </si>
  <si>
    <t>1200m</t>
  </si>
  <si>
    <t>1500m</t>
  </si>
  <si>
    <t>2000m</t>
  </si>
  <si>
    <t>3000m</t>
  </si>
  <si>
    <t xml:space="preserve">Data l'andatura a km relativa alla soglia, puoi calcolare le andature in percentuale </t>
  </si>
  <si>
    <t>(puoi anche modificare il numero in percentuale: ad es. 18% al posto di 15%)</t>
  </si>
  <si>
    <t>+</t>
  </si>
  <si>
    <t>+ lento</t>
  </si>
  <si>
    <t>-</t>
  </si>
  <si>
    <t>+ veloce</t>
  </si>
  <si>
    <t>Inserisci qui la media/km da tenere in gara</t>
  </si>
  <si>
    <t xml:space="preserve">Inserisci i kms, il tempo (secondo il formato indicato) e scopri la media </t>
  </si>
  <si>
    <t>km</t>
  </si>
  <si>
    <t>tempo(hh.mm.ss)</t>
  </si>
  <si>
    <t>media/km</t>
  </si>
  <si>
    <t>$B$7*(100%+E7)</t>
  </si>
  <si>
    <t>$B$7*(100%+E9)</t>
  </si>
  <si>
    <t>$B$7*(100%+E11)</t>
  </si>
  <si>
    <t>$B$7*(100%-E13)</t>
  </si>
  <si>
    <t>$B$7*(100%-E15)</t>
  </si>
  <si>
    <t>$B$7*(100%-E17)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</si>
</sst>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0.0"/>
    <numFmt numFmtId="172" formatCode="0.000"/>
    <numFmt numFmtId="173" formatCode="h\.mm\.ss"/>
    <numFmt numFmtId="174" formatCode="h:mm:ss;@"/>
    <numFmt numFmtId="175" formatCode="[$-410]dddd\ d\ mmmm\ yyyy"/>
    <numFmt numFmtId="176" formatCode="mm\:ss.0;@"/>
  </numFmts>
  <fonts count="12">
    <font>
      <sz val="10"/>
      <name val="Arial"/>
      <family val="0"/>
    </font>
    <font>
      <b/>
      <sz val="11"/>
      <name val="Comic Sans MS"/>
      <family val="4"/>
    </font>
    <font>
      <sz val="10"/>
      <name val="Comic Sans MS"/>
      <family val="4"/>
    </font>
    <font>
      <sz val="10"/>
      <name val="Bookman Old Style"/>
      <family val="0"/>
    </font>
    <font>
      <sz val="12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1"/>
      <name val="Bookman Old Style"/>
      <family val="0"/>
    </font>
    <font>
      <sz val="13"/>
      <name val="Comic Sans MS"/>
      <family val="4"/>
    </font>
    <font>
      <sz val="24"/>
      <name val="Comic Sans MS"/>
      <family val="4"/>
    </font>
    <font>
      <sz val="22"/>
      <name val="Comic Sans MS"/>
      <family val="4"/>
    </font>
    <font>
      <sz val="4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47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7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2" fillId="0" borderId="0" xfId="21" applyFont="1">
      <alignment/>
      <protection/>
    </xf>
    <xf numFmtId="174" fontId="4" fillId="0" borderId="0" xfId="21" applyNumberFormat="1" applyFont="1" applyAlignment="1">
      <alignment horizontal="center" vertical="center" wrapText="1"/>
      <protection/>
    </xf>
    <xf numFmtId="174" fontId="2" fillId="0" borderId="0" xfId="21" applyNumberFormat="1" applyFont="1">
      <alignment/>
      <protection/>
    </xf>
    <xf numFmtId="174" fontId="5" fillId="4" borderId="2" xfId="21" applyNumberFormat="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9" fontId="4" fillId="2" borderId="3" xfId="21" applyNumberFormat="1" applyFont="1" applyFill="1" applyBorder="1" applyAlignment="1">
      <alignment horizontal="center" vertical="center"/>
      <protection/>
    </xf>
    <xf numFmtId="176" fontId="5" fillId="2" borderId="3" xfId="21" applyNumberFormat="1" applyFont="1" applyFill="1" applyBorder="1" applyAlignment="1">
      <alignment horizontal="center" vertical="center"/>
      <protection/>
    </xf>
    <xf numFmtId="49" fontId="2" fillId="4" borderId="1" xfId="21" applyNumberFormat="1" applyFont="1" applyFill="1" applyBorder="1" applyAlignment="1">
      <alignment horizontal="center" vertical="center"/>
      <protection/>
    </xf>
    <xf numFmtId="174" fontId="5" fillId="4" borderId="4" xfId="21" applyNumberFormat="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9" fontId="4" fillId="2" borderId="5" xfId="21" applyNumberFormat="1" applyFont="1" applyFill="1" applyBorder="1" applyAlignment="1">
      <alignment horizontal="center" vertical="center"/>
      <protection/>
    </xf>
    <xf numFmtId="176" fontId="5" fillId="2" borderId="5" xfId="21" applyNumberFormat="1" applyFont="1" applyFill="1" applyBorder="1" applyAlignment="1">
      <alignment horizontal="center" vertical="center"/>
      <protection/>
    </xf>
    <xf numFmtId="0" fontId="4" fillId="5" borderId="3" xfId="21" applyFont="1" applyFill="1" applyBorder="1" applyAlignment="1">
      <alignment horizontal="center" vertical="center"/>
      <protection/>
    </xf>
    <xf numFmtId="9" fontId="4" fillId="5" borderId="3" xfId="21" applyNumberFormat="1" applyFont="1" applyFill="1" applyBorder="1" applyAlignment="1">
      <alignment horizontal="center" vertical="center"/>
      <protection/>
    </xf>
    <xf numFmtId="176" fontId="5" fillId="5" borderId="3" xfId="21" applyNumberFormat="1" applyFont="1" applyFill="1" applyBorder="1" applyAlignment="1">
      <alignment horizontal="center" vertical="center"/>
      <protection/>
    </xf>
    <xf numFmtId="0" fontId="4" fillId="5" borderId="5" xfId="21" applyFont="1" applyFill="1" applyBorder="1" applyAlignment="1">
      <alignment horizontal="center" vertical="center"/>
      <protection/>
    </xf>
    <xf numFmtId="9" fontId="4" fillId="5" borderId="5" xfId="21" applyNumberFormat="1" applyFont="1" applyFill="1" applyBorder="1" applyAlignment="1">
      <alignment horizontal="center" vertical="center"/>
      <protection/>
    </xf>
    <xf numFmtId="176" fontId="5" fillId="5" borderId="5" xfId="21" applyNumberFormat="1" applyFont="1" applyFill="1" applyBorder="1" applyAlignment="1">
      <alignment horizontal="center" vertical="center"/>
      <protection/>
    </xf>
    <xf numFmtId="0" fontId="4" fillId="4" borderId="3" xfId="21" applyFont="1" applyFill="1" applyBorder="1" applyAlignment="1">
      <alignment horizontal="center" vertical="center"/>
      <protection/>
    </xf>
    <xf numFmtId="9" fontId="4" fillId="4" borderId="3" xfId="21" applyNumberFormat="1" applyFont="1" applyFill="1" applyBorder="1" applyAlignment="1">
      <alignment horizontal="center" vertical="center"/>
      <protection/>
    </xf>
    <xf numFmtId="176" fontId="5" fillId="4" borderId="3" xfId="21" applyNumberFormat="1" applyFont="1" applyFill="1" applyBorder="1" applyAlignment="1">
      <alignment horizontal="center" vertical="center"/>
      <protection/>
    </xf>
    <xf numFmtId="0" fontId="4" fillId="4" borderId="5" xfId="21" applyFont="1" applyFill="1" applyBorder="1" applyAlignment="1">
      <alignment horizontal="center" vertical="center"/>
      <protection/>
    </xf>
    <xf numFmtId="9" fontId="4" fillId="4" borderId="5" xfId="21" applyNumberFormat="1" applyFont="1" applyFill="1" applyBorder="1" applyAlignment="1">
      <alignment horizontal="center" vertical="center"/>
      <protection/>
    </xf>
    <xf numFmtId="176" fontId="5" fillId="4" borderId="5" xfId="21" applyNumberFormat="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9" fontId="4" fillId="3" borderId="3" xfId="21" applyNumberFormat="1" applyFont="1" applyFill="1" applyBorder="1" applyAlignment="1">
      <alignment horizontal="center" vertical="center"/>
      <protection/>
    </xf>
    <xf numFmtId="176" fontId="5" fillId="3" borderId="3" xfId="21" applyNumberFormat="1" applyFont="1" applyFill="1" applyBorder="1" applyAlignment="1">
      <alignment horizontal="center" vertical="center"/>
      <protection/>
    </xf>
    <xf numFmtId="49" fontId="2" fillId="3" borderId="1" xfId="21" applyNumberFormat="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9" fontId="4" fillId="3" borderId="5" xfId="21" applyNumberFormat="1" applyFont="1" applyFill="1" applyBorder="1" applyAlignment="1">
      <alignment horizontal="center" vertical="center"/>
      <protection/>
    </xf>
    <xf numFmtId="176" fontId="5" fillId="3" borderId="5" xfId="21" applyNumberFormat="1" applyFont="1" applyFill="1" applyBorder="1" applyAlignment="1">
      <alignment horizontal="center" vertical="center"/>
      <protection/>
    </xf>
    <xf numFmtId="0" fontId="4" fillId="6" borderId="3" xfId="21" applyFont="1" applyFill="1" applyBorder="1" applyAlignment="1">
      <alignment horizontal="center" vertical="center"/>
      <protection/>
    </xf>
    <xf numFmtId="9" fontId="4" fillId="6" borderId="3" xfId="21" applyNumberFormat="1" applyFont="1" applyFill="1" applyBorder="1" applyAlignment="1">
      <alignment horizontal="center" vertical="center"/>
      <protection/>
    </xf>
    <xf numFmtId="176" fontId="5" fillId="6" borderId="3" xfId="21" applyNumberFormat="1" applyFont="1" applyFill="1" applyBorder="1" applyAlignment="1">
      <alignment horizontal="center" vertical="center"/>
      <protection/>
    </xf>
    <xf numFmtId="0" fontId="4" fillId="6" borderId="5" xfId="21" applyFont="1" applyFill="1" applyBorder="1" applyAlignment="1">
      <alignment horizontal="center" vertical="center"/>
      <protection/>
    </xf>
    <xf numFmtId="9" fontId="4" fillId="6" borderId="5" xfId="21" applyNumberFormat="1" applyFont="1" applyFill="1" applyBorder="1" applyAlignment="1">
      <alignment horizontal="center" vertical="center"/>
      <protection/>
    </xf>
    <xf numFmtId="176" fontId="5" fillId="6" borderId="5" xfId="21" applyNumberFormat="1" applyFont="1" applyFill="1" applyBorder="1" applyAlignment="1">
      <alignment horizontal="center" vertical="center"/>
      <protection/>
    </xf>
    <xf numFmtId="0" fontId="4" fillId="7" borderId="1" xfId="21" applyFont="1" applyFill="1" applyBorder="1" applyAlignment="1">
      <alignment horizontal="center" vertical="center"/>
      <protection/>
    </xf>
    <xf numFmtId="9" fontId="4" fillId="7" borderId="1" xfId="21" applyNumberFormat="1" applyFont="1" applyFill="1" applyBorder="1" applyAlignment="1">
      <alignment horizontal="center" vertical="center"/>
      <protection/>
    </xf>
    <xf numFmtId="176" fontId="5" fillId="7" borderId="1" xfId="21" applyNumberFormat="1" applyFont="1" applyFill="1" applyBorder="1" applyAlignment="1">
      <alignment horizontal="center" vertical="center"/>
      <protection/>
    </xf>
    <xf numFmtId="1" fontId="5" fillId="0" borderId="0" xfId="21" applyNumberFormat="1" applyFont="1" applyAlignment="1">
      <alignment horizontal="center"/>
      <protection/>
    </xf>
    <xf numFmtId="0" fontId="2" fillId="0" borderId="0" xfId="20" applyFont="1">
      <alignment/>
      <protection/>
    </xf>
    <xf numFmtId="174" fontId="4" fillId="0" borderId="0" xfId="20" applyNumberFormat="1" applyFont="1" applyAlignment="1">
      <alignment horizontal="center" vertical="center" wrapText="1"/>
      <protection/>
    </xf>
    <xf numFmtId="174" fontId="2" fillId="0" borderId="0" xfId="20" applyNumberFormat="1" applyFont="1">
      <alignment/>
      <protection/>
    </xf>
    <xf numFmtId="174" fontId="5" fillId="4" borderId="2" xfId="20" applyNumberFormat="1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9" fontId="4" fillId="2" borderId="3" xfId="20" applyNumberFormat="1" applyFont="1" applyFill="1" applyBorder="1" applyAlignment="1">
      <alignment horizontal="center" vertical="center"/>
      <protection/>
    </xf>
    <xf numFmtId="176" fontId="5" fillId="2" borderId="3" xfId="20" applyNumberFormat="1" applyFont="1" applyFill="1" applyBorder="1" applyAlignment="1">
      <alignment horizontal="center" vertical="center"/>
      <protection/>
    </xf>
    <xf numFmtId="49" fontId="2" fillId="4" borderId="1" xfId="20" applyNumberFormat="1" applyFont="1" applyFill="1" applyBorder="1" applyAlignment="1">
      <alignment horizontal="center" vertical="center"/>
      <protection/>
    </xf>
    <xf numFmtId="174" fontId="5" fillId="4" borderId="4" xfId="20" applyNumberFormat="1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9" fontId="4" fillId="2" borderId="5" xfId="20" applyNumberFormat="1" applyFont="1" applyFill="1" applyBorder="1" applyAlignment="1">
      <alignment horizontal="center" vertical="center"/>
      <protection/>
    </xf>
    <xf numFmtId="176" fontId="5" fillId="2" borderId="5" xfId="20" applyNumberFormat="1" applyFont="1" applyFill="1" applyBorder="1" applyAlignment="1">
      <alignment horizontal="center" vertical="center"/>
      <protection/>
    </xf>
    <xf numFmtId="0" fontId="4" fillId="5" borderId="3" xfId="20" applyFont="1" applyFill="1" applyBorder="1" applyAlignment="1">
      <alignment horizontal="center" vertical="center"/>
      <protection/>
    </xf>
    <xf numFmtId="9" fontId="4" fillId="5" borderId="3" xfId="20" applyNumberFormat="1" applyFont="1" applyFill="1" applyBorder="1" applyAlignment="1">
      <alignment horizontal="center" vertical="center"/>
      <protection/>
    </xf>
    <xf numFmtId="176" fontId="5" fillId="5" borderId="3" xfId="20" applyNumberFormat="1" applyFont="1" applyFill="1" applyBorder="1" applyAlignment="1">
      <alignment horizontal="center" vertical="center"/>
      <protection/>
    </xf>
    <xf numFmtId="0" fontId="4" fillId="5" borderId="5" xfId="20" applyFont="1" applyFill="1" applyBorder="1" applyAlignment="1">
      <alignment horizontal="center" vertical="center"/>
      <protection/>
    </xf>
    <xf numFmtId="9" fontId="4" fillId="5" borderId="5" xfId="20" applyNumberFormat="1" applyFont="1" applyFill="1" applyBorder="1" applyAlignment="1">
      <alignment horizontal="center" vertical="center"/>
      <protection/>
    </xf>
    <xf numFmtId="176" fontId="5" fillId="5" borderId="5" xfId="20" applyNumberFormat="1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  <xf numFmtId="9" fontId="4" fillId="4" borderId="3" xfId="20" applyNumberFormat="1" applyFont="1" applyFill="1" applyBorder="1" applyAlignment="1">
      <alignment horizontal="center" vertical="center"/>
      <protection/>
    </xf>
    <xf numFmtId="176" fontId="5" fillId="4" borderId="3" xfId="20" applyNumberFormat="1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9" fontId="4" fillId="4" borderId="5" xfId="20" applyNumberFormat="1" applyFont="1" applyFill="1" applyBorder="1" applyAlignment="1">
      <alignment horizontal="center" vertical="center"/>
      <protection/>
    </xf>
    <xf numFmtId="176" fontId="5" fillId="4" borderId="5" xfId="20" applyNumberFormat="1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9" fontId="4" fillId="3" borderId="3" xfId="20" applyNumberFormat="1" applyFont="1" applyFill="1" applyBorder="1" applyAlignment="1">
      <alignment horizontal="center" vertical="center"/>
      <protection/>
    </xf>
    <xf numFmtId="176" fontId="5" fillId="3" borderId="3" xfId="20" applyNumberFormat="1" applyFont="1" applyFill="1" applyBorder="1" applyAlignment="1">
      <alignment horizontal="center" vertical="center"/>
      <protection/>
    </xf>
    <xf numFmtId="49" fontId="2" fillId="3" borderId="1" xfId="20" applyNumberFormat="1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9" fontId="4" fillId="3" borderId="5" xfId="20" applyNumberFormat="1" applyFont="1" applyFill="1" applyBorder="1" applyAlignment="1">
      <alignment horizontal="center" vertical="center"/>
      <protection/>
    </xf>
    <xf numFmtId="176" fontId="5" fillId="3" borderId="5" xfId="20" applyNumberFormat="1" applyFont="1" applyFill="1" applyBorder="1" applyAlignment="1">
      <alignment horizontal="center" vertical="center"/>
      <protection/>
    </xf>
    <xf numFmtId="0" fontId="4" fillId="6" borderId="3" xfId="20" applyFont="1" applyFill="1" applyBorder="1" applyAlignment="1">
      <alignment horizontal="center" vertical="center"/>
      <protection/>
    </xf>
    <xf numFmtId="9" fontId="4" fillId="6" borderId="3" xfId="20" applyNumberFormat="1" applyFont="1" applyFill="1" applyBorder="1" applyAlignment="1">
      <alignment horizontal="center" vertical="center"/>
      <protection/>
    </xf>
    <xf numFmtId="176" fontId="5" fillId="6" borderId="3" xfId="20" applyNumberFormat="1" applyFont="1" applyFill="1" applyBorder="1" applyAlignment="1">
      <alignment horizontal="center" vertical="center"/>
      <protection/>
    </xf>
    <xf numFmtId="0" fontId="4" fillId="6" borderId="5" xfId="20" applyFont="1" applyFill="1" applyBorder="1" applyAlignment="1">
      <alignment horizontal="center" vertical="center"/>
      <protection/>
    </xf>
    <xf numFmtId="9" fontId="4" fillId="6" borderId="5" xfId="20" applyNumberFormat="1" applyFont="1" applyFill="1" applyBorder="1" applyAlignment="1">
      <alignment horizontal="center" vertical="center"/>
      <protection/>
    </xf>
    <xf numFmtId="176" fontId="5" fillId="6" borderId="5" xfId="20" applyNumberFormat="1" applyFont="1" applyFill="1" applyBorder="1" applyAlignment="1">
      <alignment horizontal="center" vertical="center"/>
      <protection/>
    </xf>
    <xf numFmtId="0" fontId="4" fillId="7" borderId="1" xfId="20" applyFont="1" applyFill="1" applyBorder="1" applyAlignment="1">
      <alignment horizontal="center" vertical="center"/>
      <protection/>
    </xf>
    <xf numFmtId="9" fontId="4" fillId="7" borderId="1" xfId="20" applyNumberFormat="1" applyFont="1" applyFill="1" applyBorder="1" applyAlignment="1">
      <alignment horizontal="center" vertical="center"/>
      <protection/>
    </xf>
    <xf numFmtId="176" fontId="5" fillId="7" borderId="1" xfId="20" applyNumberFormat="1" applyFont="1" applyFill="1" applyBorder="1" applyAlignment="1">
      <alignment horizontal="center" vertical="center"/>
      <protection/>
    </xf>
    <xf numFmtId="1" fontId="5" fillId="0" borderId="0" xfId="20" applyNumberFormat="1" applyFont="1" applyAlignment="1">
      <alignment horizontal="center"/>
      <protection/>
    </xf>
    <xf numFmtId="0" fontId="2" fillId="0" borderId="0" xfId="19" applyFont="1">
      <alignment/>
      <protection/>
    </xf>
    <xf numFmtId="174" fontId="4" fillId="0" borderId="0" xfId="19" applyNumberFormat="1" applyFont="1" applyAlignment="1">
      <alignment horizontal="center" vertical="center" wrapText="1"/>
      <protection/>
    </xf>
    <xf numFmtId="174" fontId="2" fillId="0" borderId="0" xfId="19" applyNumberFormat="1" applyFont="1">
      <alignment/>
      <protection/>
    </xf>
    <xf numFmtId="174" fontId="5" fillId="4" borderId="2" xfId="19" applyNumberFormat="1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/>
      <protection/>
    </xf>
    <xf numFmtId="9" fontId="4" fillId="2" borderId="3" xfId="19" applyNumberFormat="1" applyFont="1" applyFill="1" applyBorder="1" applyAlignment="1">
      <alignment horizontal="center" vertical="center"/>
      <protection/>
    </xf>
    <xf numFmtId="176" fontId="5" fillId="2" borderId="3" xfId="19" applyNumberFormat="1" applyFont="1" applyFill="1" applyBorder="1" applyAlignment="1">
      <alignment horizontal="center" vertical="center"/>
      <protection/>
    </xf>
    <xf numFmtId="49" fontId="2" fillId="4" borderId="1" xfId="19" applyNumberFormat="1" applyFont="1" applyFill="1" applyBorder="1" applyAlignment="1">
      <alignment horizontal="center" vertical="center"/>
      <protection/>
    </xf>
    <xf numFmtId="174" fontId="5" fillId="4" borderId="4" xfId="19" applyNumberFormat="1" applyFont="1" applyFill="1" applyBorder="1" applyAlignment="1">
      <alignment horizontal="center" vertical="center"/>
      <protection/>
    </xf>
    <xf numFmtId="0" fontId="4" fillId="2" borderId="5" xfId="19" applyFont="1" applyFill="1" applyBorder="1" applyAlignment="1">
      <alignment horizontal="center" vertical="center"/>
      <protection/>
    </xf>
    <xf numFmtId="9" fontId="4" fillId="2" borderId="5" xfId="19" applyNumberFormat="1" applyFont="1" applyFill="1" applyBorder="1" applyAlignment="1">
      <alignment horizontal="center" vertical="center"/>
      <protection/>
    </xf>
    <xf numFmtId="176" fontId="5" fillId="2" borderId="5" xfId="19" applyNumberFormat="1" applyFont="1" applyFill="1" applyBorder="1" applyAlignment="1">
      <alignment horizontal="center" vertical="center"/>
      <protection/>
    </xf>
    <xf numFmtId="0" fontId="4" fillId="5" borderId="3" xfId="19" applyFont="1" applyFill="1" applyBorder="1" applyAlignment="1">
      <alignment horizontal="center" vertical="center"/>
      <protection/>
    </xf>
    <xf numFmtId="9" fontId="4" fillId="5" borderId="3" xfId="19" applyNumberFormat="1" applyFont="1" applyFill="1" applyBorder="1" applyAlignment="1">
      <alignment horizontal="center" vertical="center"/>
      <protection/>
    </xf>
    <xf numFmtId="176" fontId="5" fillId="5" borderId="3" xfId="19" applyNumberFormat="1" applyFont="1" applyFill="1" applyBorder="1" applyAlignment="1">
      <alignment horizontal="center" vertical="center"/>
      <protection/>
    </xf>
    <xf numFmtId="0" fontId="4" fillId="5" borderId="5" xfId="19" applyFont="1" applyFill="1" applyBorder="1" applyAlignment="1">
      <alignment horizontal="center" vertical="center"/>
      <protection/>
    </xf>
    <xf numFmtId="9" fontId="4" fillId="5" borderId="5" xfId="19" applyNumberFormat="1" applyFont="1" applyFill="1" applyBorder="1" applyAlignment="1">
      <alignment horizontal="center" vertical="center"/>
      <protection/>
    </xf>
    <xf numFmtId="176" fontId="5" fillId="5" borderId="5" xfId="19" applyNumberFormat="1" applyFont="1" applyFill="1" applyBorder="1" applyAlignment="1">
      <alignment horizontal="center" vertical="center"/>
      <protection/>
    </xf>
    <xf numFmtId="0" fontId="4" fillId="4" borderId="3" xfId="19" applyFont="1" applyFill="1" applyBorder="1" applyAlignment="1">
      <alignment horizontal="center" vertical="center"/>
      <protection/>
    </xf>
    <xf numFmtId="9" fontId="4" fillId="4" borderId="3" xfId="19" applyNumberFormat="1" applyFont="1" applyFill="1" applyBorder="1" applyAlignment="1">
      <alignment horizontal="center" vertical="center"/>
      <protection/>
    </xf>
    <xf numFmtId="176" fontId="5" fillId="4" borderId="3" xfId="19" applyNumberFormat="1" applyFont="1" applyFill="1" applyBorder="1" applyAlignment="1">
      <alignment horizontal="center" vertical="center"/>
      <protection/>
    </xf>
    <xf numFmtId="0" fontId="4" fillId="4" borderId="5" xfId="19" applyFont="1" applyFill="1" applyBorder="1" applyAlignment="1">
      <alignment horizontal="center" vertical="center"/>
      <protection/>
    </xf>
    <xf numFmtId="9" fontId="4" fillId="4" borderId="5" xfId="19" applyNumberFormat="1" applyFont="1" applyFill="1" applyBorder="1" applyAlignment="1">
      <alignment horizontal="center" vertical="center"/>
      <protection/>
    </xf>
    <xf numFmtId="176" fontId="5" fillId="4" borderId="5" xfId="19" applyNumberFormat="1" applyFont="1" applyFill="1" applyBorder="1" applyAlignment="1">
      <alignment horizontal="center" vertical="center"/>
      <protection/>
    </xf>
    <xf numFmtId="0" fontId="4" fillId="3" borderId="3" xfId="19" applyFont="1" applyFill="1" applyBorder="1" applyAlignment="1">
      <alignment horizontal="center" vertical="center"/>
      <protection/>
    </xf>
    <xf numFmtId="9" fontId="4" fillId="3" borderId="3" xfId="19" applyNumberFormat="1" applyFont="1" applyFill="1" applyBorder="1" applyAlignment="1">
      <alignment horizontal="center" vertical="center"/>
      <protection/>
    </xf>
    <xf numFmtId="176" fontId="5" fillId="3" borderId="3" xfId="19" applyNumberFormat="1" applyFont="1" applyFill="1" applyBorder="1" applyAlignment="1">
      <alignment horizontal="center" vertical="center"/>
      <protection/>
    </xf>
    <xf numFmtId="49" fontId="2" fillId="3" borderId="1" xfId="19" applyNumberFormat="1" applyFont="1" applyFill="1" applyBorder="1" applyAlignment="1">
      <alignment horizontal="center" vertical="center"/>
      <protection/>
    </xf>
    <xf numFmtId="0" fontId="4" fillId="3" borderId="5" xfId="19" applyFont="1" applyFill="1" applyBorder="1" applyAlignment="1">
      <alignment horizontal="center" vertical="center"/>
      <protection/>
    </xf>
    <xf numFmtId="9" fontId="4" fillId="3" borderId="5" xfId="19" applyNumberFormat="1" applyFont="1" applyFill="1" applyBorder="1" applyAlignment="1">
      <alignment horizontal="center" vertical="center"/>
      <protection/>
    </xf>
    <xf numFmtId="176" fontId="5" fillId="3" borderId="5" xfId="19" applyNumberFormat="1" applyFont="1" applyFill="1" applyBorder="1" applyAlignment="1">
      <alignment horizontal="center" vertical="center"/>
      <protection/>
    </xf>
    <xf numFmtId="0" fontId="4" fillId="6" borderId="3" xfId="19" applyFont="1" applyFill="1" applyBorder="1" applyAlignment="1">
      <alignment horizontal="center" vertical="center"/>
      <protection/>
    </xf>
    <xf numFmtId="9" fontId="4" fillId="6" borderId="3" xfId="19" applyNumberFormat="1" applyFont="1" applyFill="1" applyBorder="1" applyAlignment="1">
      <alignment horizontal="center" vertical="center"/>
      <protection/>
    </xf>
    <xf numFmtId="176" fontId="5" fillId="6" borderId="3" xfId="19" applyNumberFormat="1" applyFont="1" applyFill="1" applyBorder="1" applyAlignment="1">
      <alignment horizontal="center" vertical="center"/>
      <protection/>
    </xf>
    <xf numFmtId="0" fontId="4" fillId="6" borderId="5" xfId="19" applyFont="1" applyFill="1" applyBorder="1" applyAlignment="1">
      <alignment horizontal="center" vertical="center"/>
      <protection/>
    </xf>
    <xf numFmtId="9" fontId="4" fillId="6" borderId="5" xfId="19" applyNumberFormat="1" applyFont="1" applyFill="1" applyBorder="1" applyAlignment="1">
      <alignment horizontal="center" vertical="center"/>
      <protection/>
    </xf>
    <xf numFmtId="176" fontId="5" fillId="6" borderId="5" xfId="19" applyNumberFormat="1" applyFont="1" applyFill="1" applyBorder="1" applyAlignment="1">
      <alignment horizontal="center" vertical="center"/>
      <protection/>
    </xf>
    <xf numFmtId="0" fontId="4" fillId="7" borderId="1" xfId="19" applyFont="1" applyFill="1" applyBorder="1" applyAlignment="1">
      <alignment horizontal="center" vertical="center"/>
      <protection/>
    </xf>
    <xf numFmtId="9" fontId="4" fillId="7" borderId="1" xfId="19" applyNumberFormat="1" applyFont="1" applyFill="1" applyBorder="1" applyAlignment="1">
      <alignment horizontal="center" vertical="center"/>
      <protection/>
    </xf>
    <xf numFmtId="176" fontId="5" fillId="7" borderId="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Alignment="1">
      <alignment horizontal="center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5" fillId="4" borderId="2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5" fillId="4" borderId="6" xfId="0" applyNumberFormat="1" applyFont="1" applyFill="1" applyBorder="1" applyAlignment="1">
      <alignment horizontal="center" vertical="center"/>
    </xf>
    <xf numFmtId="174" fontId="2" fillId="5" borderId="1" xfId="0" applyNumberFormat="1" applyFont="1" applyFill="1" applyBorder="1" applyAlignment="1">
      <alignment horizontal="center" vertical="center" wrapText="1"/>
    </xf>
    <xf numFmtId="174" fontId="2" fillId="5" borderId="1" xfId="0" applyNumberFormat="1" applyFont="1" applyFill="1" applyBorder="1" applyAlignment="1">
      <alignment horizontal="center"/>
    </xf>
    <xf numFmtId="174" fontId="2" fillId="5" borderId="1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4" fontId="5" fillId="8" borderId="1" xfId="0" applyNumberFormat="1" applyFont="1" applyFill="1" applyBorder="1" applyAlignment="1">
      <alignment horizontal="center"/>
    </xf>
    <xf numFmtId="0" fontId="7" fillId="0" borderId="0" xfId="17">
      <alignment/>
      <protection/>
    </xf>
    <xf numFmtId="0" fontId="8" fillId="0" borderId="0" xfId="17" applyFont="1" applyFill="1" applyAlignment="1">
      <alignment horizontal="center" vertical="center"/>
      <protection/>
    </xf>
    <xf numFmtId="0" fontId="8" fillId="0" borderId="7" xfId="17" applyFont="1" applyFill="1" applyBorder="1" applyAlignment="1">
      <alignment horizontal="center" vertical="center"/>
      <protection/>
    </xf>
    <xf numFmtId="0" fontId="9" fillId="5" borderId="1" xfId="17" applyFont="1" applyFill="1" applyBorder="1" applyAlignment="1">
      <alignment horizontal="center" vertical="center"/>
      <protection/>
    </xf>
    <xf numFmtId="0" fontId="10" fillId="4" borderId="1" xfId="17" applyFont="1" applyFill="1" applyBorder="1" applyAlignment="1">
      <alignment horizontal="center" vertical="center"/>
      <protection/>
    </xf>
    <xf numFmtId="172" fontId="11" fillId="4" borderId="1" xfId="17" applyNumberFormat="1" applyFont="1" applyFill="1" applyBorder="1" applyAlignment="1">
      <alignment horizontal="center" vertical="center"/>
      <protection/>
    </xf>
    <xf numFmtId="174" fontId="11" fillId="5" borderId="1" xfId="17" applyNumberFormat="1" applyFont="1" applyFill="1" applyBorder="1" applyAlignment="1">
      <alignment horizontal="center" vertical="center"/>
      <protection/>
    </xf>
    <xf numFmtId="176" fontId="11" fillId="4" borderId="1" xfId="17" applyNumberFormat="1" applyFont="1" applyFill="1" applyBorder="1" applyAlignment="1">
      <alignment horizontal="center" vertical="center"/>
      <protection/>
    </xf>
    <xf numFmtId="174" fontId="0" fillId="0" borderId="0" xfId="0" applyNumberFormat="1" applyAlignment="1">
      <alignment/>
    </xf>
    <xf numFmtId="0" fontId="3" fillId="0" borderId="0" xfId="18">
      <alignment/>
      <protection/>
    </xf>
    <xf numFmtId="174" fontId="4" fillId="0" borderId="0" xfId="18" applyNumberFormat="1" applyFont="1" applyAlignment="1">
      <alignment horizontal="center" vertical="center" wrapText="1"/>
      <protection/>
    </xf>
    <xf numFmtId="174" fontId="2" fillId="0" borderId="0" xfId="18" applyNumberFormat="1" applyFont="1">
      <alignment/>
      <protection/>
    </xf>
    <xf numFmtId="0" fontId="2" fillId="0" borderId="0" xfId="18" applyFont="1">
      <alignment/>
      <protection/>
    </xf>
    <xf numFmtId="174" fontId="5" fillId="4" borderId="2" xfId="18" applyNumberFormat="1" applyFont="1" applyFill="1" applyBorder="1" applyAlignment="1">
      <alignment horizontal="center" vertical="center"/>
      <protection/>
    </xf>
    <xf numFmtId="0" fontId="4" fillId="2" borderId="3" xfId="18" applyFont="1" applyFill="1" applyBorder="1" applyAlignment="1">
      <alignment horizontal="center" vertical="center"/>
      <protection/>
    </xf>
    <xf numFmtId="9" fontId="4" fillId="2" borderId="3" xfId="18" applyNumberFormat="1" applyFont="1" applyFill="1" applyBorder="1" applyAlignment="1">
      <alignment horizontal="center" vertical="center"/>
      <protection/>
    </xf>
    <xf numFmtId="176" fontId="5" fillId="2" borderId="3" xfId="18" applyNumberFormat="1" applyFont="1" applyFill="1" applyBorder="1" applyAlignment="1">
      <alignment horizontal="center" vertical="center"/>
      <protection/>
    </xf>
    <xf numFmtId="49" fontId="2" fillId="4" borderId="1" xfId="18" applyNumberFormat="1" applyFont="1" applyFill="1" applyBorder="1" applyAlignment="1">
      <alignment horizontal="center" vertical="center"/>
      <protection/>
    </xf>
    <xf numFmtId="174" fontId="5" fillId="4" borderId="4" xfId="18" applyNumberFormat="1" applyFont="1" applyFill="1" applyBorder="1" applyAlignment="1">
      <alignment horizontal="center" vertical="center"/>
      <protection/>
    </xf>
    <xf numFmtId="0" fontId="4" fillId="2" borderId="5" xfId="18" applyFont="1" applyFill="1" applyBorder="1" applyAlignment="1">
      <alignment horizontal="center" vertical="center"/>
      <protection/>
    </xf>
    <xf numFmtId="9" fontId="4" fillId="2" borderId="5" xfId="18" applyNumberFormat="1" applyFont="1" applyFill="1" applyBorder="1" applyAlignment="1">
      <alignment horizontal="center" vertical="center"/>
      <protection/>
    </xf>
    <xf numFmtId="176" fontId="5" fillId="2" borderId="5" xfId="18" applyNumberFormat="1" applyFont="1" applyFill="1" applyBorder="1" applyAlignment="1">
      <alignment horizontal="center" vertical="center"/>
      <protection/>
    </xf>
    <xf numFmtId="0" fontId="4" fillId="5" borderId="3" xfId="18" applyFont="1" applyFill="1" applyBorder="1" applyAlignment="1">
      <alignment horizontal="center" vertical="center"/>
      <protection/>
    </xf>
    <xf numFmtId="9" fontId="4" fillId="5" borderId="3" xfId="18" applyNumberFormat="1" applyFont="1" applyFill="1" applyBorder="1" applyAlignment="1">
      <alignment horizontal="center" vertical="center"/>
      <protection/>
    </xf>
    <xf numFmtId="176" fontId="5" fillId="5" borderId="3" xfId="18" applyNumberFormat="1" applyFont="1" applyFill="1" applyBorder="1" applyAlignment="1">
      <alignment horizontal="center" vertical="center"/>
      <protection/>
    </xf>
    <xf numFmtId="0" fontId="4" fillId="5" borderId="5" xfId="18" applyFont="1" applyFill="1" applyBorder="1" applyAlignment="1">
      <alignment horizontal="center" vertical="center"/>
      <protection/>
    </xf>
    <xf numFmtId="9" fontId="4" fillId="5" borderId="5" xfId="18" applyNumberFormat="1" applyFont="1" applyFill="1" applyBorder="1" applyAlignment="1">
      <alignment horizontal="center" vertical="center"/>
      <protection/>
    </xf>
    <xf numFmtId="176" fontId="5" fillId="5" borderId="5" xfId="18" applyNumberFormat="1" applyFont="1" applyFill="1" applyBorder="1" applyAlignment="1">
      <alignment horizontal="center" vertical="center"/>
      <protection/>
    </xf>
    <xf numFmtId="0" fontId="4" fillId="4" borderId="3" xfId="18" applyFont="1" applyFill="1" applyBorder="1" applyAlignment="1">
      <alignment horizontal="center" vertical="center"/>
      <protection/>
    </xf>
    <xf numFmtId="9" fontId="4" fillId="4" borderId="3" xfId="18" applyNumberFormat="1" applyFont="1" applyFill="1" applyBorder="1" applyAlignment="1">
      <alignment horizontal="center" vertical="center"/>
      <protection/>
    </xf>
    <xf numFmtId="176" fontId="5" fillId="4" borderId="3" xfId="18" applyNumberFormat="1" applyFont="1" applyFill="1" applyBorder="1" applyAlignment="1">
      <alignment horizontal="center" vertical="center"/>
      <protection/>
    </xf>
    <xf numFmtId="0" fontId="4" fillId="4" borderId="5" xfId="18" applyFont="1" applyFill="1" applyBorder="1" applyAlignment="1">
      <alignment horizontal="center" vertical="center"/>
      <protection/>
    </xf>
    <xf numFmtId="9" fontId="4" fillId="4" borderId="5" xfId="18" applyNumberFormat="1" applyFont="1" applyFill="1" applyBorder="1" applyAlignment="1">
      <alignment horizontal="center" vertical="center"/>
      <protection/>
    </xf>
    <xf numFmtId="176" fontId="5" fillId="4" borderId="5" xfId="18" applyNumberFormat="1" applyFont="1" applyFill="1" applyBorder="1" applyAlignment="1">
      <alignment horizontal="center" vertical="center"/>
      <protection/>
    </xf>
    <xf numFmtId="0" fontId="4" fillId="3" borderId="3" xfId="18" applyFont="1" applyFill="1" applyBorder="1" applyAlignment="1">
      <alignment horizontal="center" vertical="center"/>
      <protection/>
    </xf>
    <xf numFmtId="9" fontId="4" fillId="3" borderId="3" xfId="18" applyNumberFormat="1" applyFont="1" applyFill="1" applyBorder="1" applyAlignment="1">
      <alignment horizontal="center" vertical="center"/>
      <protection/>
    </xf>
    <xf numFmtId="176" fontId="5" fillId="3" borderId="3" xfId="18" applyNumberFormat="1" applyFont="1" applyFill="1" applyBorder="1" applyAlignment="1">
      <alignment horizontal="center" vertical="center"/>
      <protection/>
    </xf>
    <xf numFmtId="49" fontId="2" fillId="3" borderId="1" xfId="18" applyNumberFormat="1" applyFont="1" applyFill="1" applyBorder="1" applyAlignment="1">
      <alignment horizontal="center" vertical="center"/>
      <protection/>
    </xf>
    <xf numFmtId="0" fontId="4" fillId="3" borderId="5" xfId="18" applyFont="1" applyFill="1" applyBorder="1" applyAlignment="1">
      <alignment horizontal="center" vertical="center"/>
      <protection/>
    </xf>
    <xf numFmtId="9" fontId="4" fillId="3" borderId="5" xfId="18" applyNumberFormat="1" applyFont="1" applyFill="1" applyBorder="1" applyAlignment="1">
      <alignment horizontal="center" vertical="center"/>
      <protection/>
    </xf>
    <xf numFmtId="176" fontId="5" fillId="3" borderId="5" xfId="18" applyNumberFormat="1" applyFont="1" applyFill="1" applyBorder="1" applyAlignment="1">
      <alignment horizontal="center" vertical="center"/>
      <protection/>
    </xf>
    <xf numFmtId="0" fontId="4" fillId="6" borderId="3" xfId="18" applyFont="1" applyFill="1" applyBorder="1" applyAlignment="1">
      <alignment horizontal="center" vertical="center"/>
      <protection/>
    </xf>
    <xf numFmtId="9" fontId="4" fillId="6" borderId="3" xfId="18" applyNumberFormat="1" applyFont="1" applyFill="1" applyBorder="1" applyAlignment="1">
      <alignment horizontal="center" vertical="center"/>
      <protection/>
    </xf>
    <xf numFmtId="176" fontId="5" fillId="6" borderId="3" xfId="18" applyNumberFormat="1" applyFont="1" applyFill="1" applyBorder="1" applyAlignment="1">
      <alignment horizontal="center" vertical="center"/>
      <protection/>
    </xf>
    <xf numFmtId="0" fontId="4" fillId="6" borderId="5" xfId="18" applyFont="1" applyFill="1" applyBorder="1" applyAlignment="1">
      <alignment horizontal="center" vertical="center"/>
      <protection/>
    </xf>
    <xf numFmtId="9" fontId="4" fillId="6" borderId="5" xfId="18" applyNumberFormat="1" applyFont="1" applyFill="1" applyBorder="1" applyAlignment="1">
      <alignment horizontal="center" vertical="center"/>
      <protection/>
    </xf>
    <xf numFmtId="176" fontId="5" fillId="6" borderId="5" xfId="18" applyNumberFormat="1" applyFont="1" applyFill="1" applyBorder="1" applyAlignment="1">
      <alignment horizontal="center" vertical="center"/>
      <protection/>
    </xf>
    <xf numFmtId="0" fontId="4" fillId="7" borderId="1" xfId="18" applyFont="1" applyFill="1" applyBorder="1" applyAlignment="1">
      <alignment horizontal="center" vertical="center"/>
      <protection/>
    </xf>
    <xf numFmtId="9" fontId="4" fillId="7" borderId="1" xfId="18" applyNumberFormat="1" applyFont="1" applyFill="1" applyBorder="1" applyAlignment="1">
      <alignment horizontal="center" vertical="center"/>
      <protection/>
    </xf>
    <xf numFmtId="176" fontId="5" fillId="7" borderId="1" xfId="18" applyNumberFormat="1" applyFont="1" applyFill="1" applyBorder="1" applyAlignment="1">
      <alignment horizontal="center" vertical="center"/>
      <protection/>
    </xf>
    <xf numFmtId="1" fontId="5" fillId="0" borderId="0" xfId="18" applyNumberFormat="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Normale_Foglio1" xfId="17"/>
    <cellStyle name="Normale_Foglio1_andatura1" xfId="18"/>
    <cellStyle name="Normale_percentuali_4.00" xfId="19"/>
    <cellStyle name="Normale_percentuali_4.15" xfId="20"/>
    <cellStyle name="Normale_percentuali_4.30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B1">
      <selection activeCell="N3" sqref="N3"/>
    </sheetView>
  </sheetViews>
  <sheetFormatPr defaultColWidth="9.140625" defaultRowHeight="12.75"/>
  <cols>
    <col min="1" max="1" width="9.7109375" style="6" bestFit="1" customWidth="1"/>
  </cols>
  <sheetData>
    <row r="1" spans="1:14" ht="1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8">
      <c r="A2" s="3">
        <v>0.001967592592592593</v>
      </c>
      <c r="B2" s="4"/>
      <c r="C2" s="4">
        <f>A2/10*2</f>
        <v>0.0003935185185185186</v>
      </c>
      <c r="D2" s="4">
        <f>A2/10*3</f>
        <v>0.0005902777777777779</v>
      </c>
      <c r="E2" s="4">
        <f>A2/10*4</f>
        <v>0.0007870370370370372</v>
      </c>
      <c r="F2" s="4">
        <f>A2/2</f>
        <v>0.0009837962962962964</v>
      </c>
      <c r="G2" s="4">
        <f>A2/10</f>
        <v>0.0001967592592592593</v>
      </c>
      <c r="H2" s="4">
        <f>A2/10</f>
        <v>0.0001967592592592593</v>
      </c>
      <c r="I2" s="4">
        <f>A2/10*8</f>
        <v>0.0015740740740740743</v>
      </c>
      <c r="J2" s="4">
        <f>A2/10*9</f>
        <v>0.0017708333333333337</v>
      </c>
      <c r="K2" s="4">
        <v>0.0023611111111111116</v>
      </c>
      <c r="L2" s="4">
        <f>A2/2*3</f>
        <v>0.0029513888888888892</v>
      </c>
      <c r="M2" s="4">
        <f>A2*2</f>
        <v>0.003935185185185186</v>
      </c>
      <c r="N2" s="4">
        <f>A2*3</f>
        <v>0.0059027777777777785</v>
      </c>
    </row>
    <row r="3" spans="1:14" ht="18">
      <c r="A3" s="1">
        <v>0.002025462962962963</v>
      </c>
      <c r="B3" s="5">
        <v>0.0002025462962962963</v>
      </c>
      <c r="C3" s="5">
        <v>0.0004050925925925926</v>
      </c>
      <c r="D3" s="5">
        <v>0.0006076388888888889</v>
      </c>
      <c r="E3" s="5">
        <v>0.0008101851851851852</v>
      </c>
      <c r="F3" s="5">
        <v>0.0010127314814814814</v>
      </c>
      <c r="G3" s="5">
        <v>0.0012152777777777778</v>
      </c>
      <c r="H3" s="5">
        <v>0.001417824074074074</v>
      </c>
      <c r="I3" s="5">
        <v>0.0016203703703703703</v>
      </c>
      <c r="J3" s="5">
        <v>0.0018229166666666667</v>
      </c>
      <c r="K3" s="5">
        <v>0.0024305555555555556</v>
      </c>
      <c r="L3" s="5">
        <v>0.003038194444444444</v>
      </c>
      <c r="M3" s="5">
        <v>0.004050925925925926</v>
      </c>
      <c r="N3" s="5">
        <v>0.006076388888888888</v>
      </c>
    </row>
    <row r="4" spans="1:14" ht="18">
      <c r="A4" s="3">
        <v>0.0020833333333333333</v>
      </c>
      <c r="B4" s="4">
        <v>0.00020833333333333332</v>
      </c>
      <c r="C4" s="4">
        <v>0.00041666666666666664</v>
      </c>
      <c r="D4" s="4">
        <v>0.000625</v>
      </c>
      <c r="E4" s="4">
        <v>0.0008333333333333333</v>
      </c>
      <c r="F4" s="4">
        <v>0.0010416666666666667</v>
      </c>
      <c r="G4" s="4">
        <v>0.00125</v>
      </c>
      <c r="H4" s="4">
        <v>0.0014583333333333332</v>
      </c>
      <c r="I4" s="4">
        <v>0.0016666666666666666</v>
      </c>
      <c r="J4" s="4">
        <v>0.001875</v>
      </c>
      <c r="K4" s="4">
        <v>0.0025</v>
      </c>
      <c r="L4" s="4">
        <v>0.0029513888888888892</v>
      </c>
      <c r="M4" s="4">
        <v>0.004166666666666667</v>
      </c>
      <c r="N4" s="4">
        <v>0.00625</v>
      </c>
    </row>
    <row r="5" spans="1:14" ht="18">
      <c r="A5" s="1">
        <v>0.0021412037037037038</v>
      </c>
      <c r="B5" s="5">
        <v>0.00021412037037037038</v>
      </c>
      <c r="C5" s="5">
        <v>0.00042824074074074075</v>
      </c>
      <c r="D5" s="5">
        <v>0.0006423611111111111</v>
      </c>
      <c r="E5" s="5">
        <v>0.0008564814814814815</v>
      </c>
      <c r="F5" s="5">
        <v>0.0010706018518518519</v>
      </c>
      <c r="G5" s="5">
        <v>0.0012847222222222223</v>
      </c>
      <c r="H5" s="5">
        <v>0.0014988425925925926</v>
      </c>
      <c r="I5" s="5">
        <v>0.001712962962962963</v>
      </c>
      <c r="J5" s="5">
        <v>0.0019270833333333334</v>
      </c>
      <c r="K5" s="5">
        <v>0.0025694444444444445</v>
      </c>
      <c r="L5" s="5">
        <v>0.003038194444444444</v>
      </c>
      <c r="M5" s="5">
        <v>0.0042824074074074075</v>
      </c>
      <c r="N5" s="5">
        <v>0.006423611111111111</v>
      </c>
    </row>
    <row r="6" spans="1:14" ht="18">
      <c r="A6" s="3">
        <v>0.002199074074074074</v>
      </c>
      <c r="B6" s="4">
        <v>0.00021990740740740743</v>
      </c>
      <c r="C6" s="4">
        <v>0.00043981481481481486</v>
      </c>
      <c r="D6" s="4">
        <v>0.0006597222222222224</v>
      </c>
      <c r="E6" s="4">
        <v>0.0008796296296296297</v>
      </c>
      <c r="F6" s="4">
        <v>0.001099537037037037</v>
      </c>
      <c r="G6" s="4">
        <v>0.0013194444444444447</v>
      </c>
      <c r="H6" s="4">
        <v>0.001539351851851852</v>
      </c>
      <c r="I6" s="4">
        <v>0.0017592592592592595</v>
      </c>
      <c r="J6" s="4">
        <v>0.001979166666666667</v>
      </c>
      <c r="K6" s="4">
        <v>0.0026388888888888894</v>
      </c>
      <c r="L6" s="4">
        <v>0.003125</v>
      </c>
      <c r="M6" s="4">
        <v>0.004398148148148148</v>
      </c>
      <c r="N6" s="4">
        <v>0.006597222222222223</v>
      </c>
    </row>
    <row r="7" spans="1:14" ht="18">
      <c r="A7" s="1">
        <v>0.0022569444444444447</v>
      </c>
      <c r="B7" s="5">
        <v>0.00022569444444444446</v>
      </c>
      <c r="C7" s="5">
        <v>0.0004513888888888889</v>
      </c>
      <c r="D7" s="5">
        <v>0.0006770833333333334</v>
      </c>
      <c r="E7" s="5">
        <v>0.0009027777777777778</v>
      </c>
      <c r="F7" s="5">
        <v>0.0011284722222222223</v>
      </c>
      <c r="G7" s="5">
        <v>0.0013541666666666667</v>
      </c>
      <c r="H7" s="5">
        <v>0.0015798611111111113</v>
      </c>
      <c r="I7" s="5">
        <v>0.0018055555555555557</v>
      </c>
      <c r="J7" s="5">
        <v>0.00203125</v>
      </c>
      <c r="K7" s="5">
        <v>0.0027083333333333334</v>
      </c>
      <c r="L7" s="5">
        <v>0.0032118055555555554</v>
      </c>
      <c r="M7" s="5">
        <v>0.004513888888888889</v>
      </c>
      <c r="N7" s="5">
        <v>0.0067708333333333336</v>
      </c>
    </row>
    <row r="8" spans="1:14" ht="18">
      <c r="A8" s="3">
        <v>0.002314814814814815</v>
      </c>
      <c r="B8" s="4">
        <v>0.00023148148148148152</v>
      </c>
      <c r="C8" s="4">
        <v>0.00046296296296296303</v>
      </c>
      <c r="D8" s="4">
        <v>0.0006944444444444446</v>
      </c>
      <c r="E8" s="4">
        <v>0.0009259259259259261</v>
      </c>
      <c r="F8" s="4">
        <v>0.0011574074074074076</v>
      </c>
      <c r="G8" s="4">
        <v>0.0013888888888888892</v>
      </c>
      <c r="H8" s="4">
        <v>0.0016203703703703705</v>
      </c>
      <c r="I8" s="4">
        <v>0.0018518518518518521</v>
      </c>
      <c r="J8" s="4">
        <v>0.0020833333333333337</v>
      </c>
      <c r="K8" s="4">
        <v>0.0027777777777777783</v>
      </c>
      <c r="L8" s="4">
        <v>0.0032986111111111115</v>
      </c>
      <c r="M8" s="4">
        <v>0.00462962962962963</v>
      </c>
      <c r="N8" s="4">
        <v>0.006944444444444446</v>
      </c>
    </row>
    <row r="9" spans="1:14" ht="18">
      <c r="A9" s="1">
        <v>0.002372685185185185</v>
      </c>
      <c r="B9" s="5">
        <v>0.00023726851851851852</v>
      </c>
      <c r="C9" s="5">
        <v>0.00047453703703703704</v>
      </c>
      <c r="D9" s="5">
        <v>0.0007118055555555556</v>
      </c>
      <c r="E9" s="5">
        <v>0.0009490740740740741</v>
      </c>
      <c r="F9" s="5">
        <v>0.0011863425925925926</v>
      </c>
      <c r="G9" s="5">
        <v>0.0014236111111111112</v>
      </c>
      <c r="H9" s="5">
        <v>0.0016608796296296296</v>
      </c>
      <c r="I9" s="5">
        <v>0.0018981481481481482</v>
      </c>
      <c r="J9" s="5">
        <v>0.0021354166666666665</v>
      </c>
      <c r="K9" s="5">
        <v>0.0028472222222222223</v>
      </c>
      <c r="L9" s="5">
        <v>0.0033854166666666668</v>
      </c>
      <c r="M9" s="5">
        <v>0.00474537037037037</v>
      </c>
      <c r="N9" s="5">
        <v>0.007118055555555555</v>
      </c>
    </row>
    <row r="10" spans="1:14" ht="18">
      <c r="A10" s="3">
        <v>0.0024305555555555556</v>
      </c>
      <c r="B10" s="4">
        <v>0.00024305555555555555</v>
      </c>
      <c r="C10" s="4">
        <v>0.0004861111111111111</v>
      </c>
      <c r="D10" s="4">
        <v>0.0007291666666666666</v>
      </c>
      <c r="E10" s="4">
        <v>0.0009722222222222222</v>
      </c>
      <c r="F10" s="4">
        <v>0.0012152777777777778</v>
      </c>
      <c r="G10" s="4">
        <v>0.0014583333333333332</v>
      </c>
      <c r="H10" s="4">
        <v>0.0017013888888888888</v>
      </c>
      <c r="I10" s="4">
        <v>0.0019444444444444444</v>
      </c>
      <c r="J10" s="4">
        <v>0.0021875</v>
      </c>
      <c r="K10" s="4">
        <v>0.0029166666666666664</v>
      </c>
      <c r="L10" s="4">
        <v>0.003472222222222223</v>
      </c>
      <c r="M10" s="4">
        <v>0.004861111111111111</v>
      </c>
      <c r="N10" s="4">
        <v>0.007291666666666667</v>
      </c>
    </row>
    <row r="11" spans="1:14" ht="18">
      <c r="A11" s="1">
        <v>0.002488425925925926</v>
      </c>
      <c r="B11" s="5">
        <v>0.0002488425925925926</v>
      </c>
      <c r="C11" s="5">
        <v>0.0004976851851851852</v>
      </c>
      <c r="D11" s="5">
        <v>0.0007465277777777778</v>
      </c>
      <c r="E11" s="5">
        <v>0.0009953703703703704</v>
      </c>
      <c r="F11" s="5">
        <v>0.001244212962962963</v>
      </c>
      <c r="G11" s="5">
        <v>0.0014930555555555556</v>
      </c>
      <c r="H11" s="5">
        <v>0.0017418981481481482</v>
      </c>
      <c r="I11" s="5">
        <v>0.001990740740740741</v>
      </c>
      <c r="J11" s="5">
        <v>0.0022395833333333334</v>
      </c>
      <c r="K11" s="5">
        <v>0.0029861111111111113</v>
      </c>
      <c r="L11" s="5">
        <v>0.0035590277777777777</v>
      </c>
      <c r="M11" s="5">
        <v>0.004976851851851852</v>
      </c>
      <c r="N11" s="5">
        <v>0.007465277777777778</v>
      </c>
    </row>
    <row r="12" spans="1:14" ht="18">
      <c r="A12" s="3">
        <v>0.002546296296296296</v>
      </c>
      <c r="B12" s="4">
        <v>0.0002546296296296296</v>
      </c>
      <c r="C12" s="4">
        <v>0.0005092592592592592</v>
      </c>
      <c r="D12" s="4">
        <v>0.0007638888888888888</v>
      </c>
      <c r="E12" s="4">
        <v>0.0010185185185185184</v>
      </c>
      <c r="F12" s="4">
        <v>0.001273148148148148</v>
      </c>
      <c r="G12" s="4">
        <v>0.0015277777777777776</v>
      </c>
      <c r="H12" s="4">
        <v>0.0017824074074074072</v>
      </c>
      <c r="I12" s="4">
        <v>0.002037037037037037</v>
      </c>
      <c r="J12" s="4">
        <v>0.0022916666666666667</v>
      </c>
      <c r="K12" s="4">
        <v>0.0030555555555555553</v>
      </c>
      <c r="L12" s="4">
        <v>0.0036458333333333334</v>
      </c>
      <c r="M12" s="4">
        <v>0.005092592592592592</v>
      </c>
      <c r="N12" s="4">
        <v>0.007638888888888888</v>
      </c>
    </row>
    <row r="13" spans="1:14" ht="18">
      <c r="A13" s="1">
        <v>0.0026041666666666665</v>
      </c>
      <c r="B13" s="5">
        <v>0.00026041666666666666</v>
      </c>
      <c r="C13" s="5">
        <v>0.0005208333333333333</v>
      </c>
      <c r="D13" s="5">
        <v>0.00078125</v>
      </c>
      <c r="E13" s="5">
        <v>0.0010416666666666667</v>
      </c>
      <c r="F13" s="5">
        <v>0.0013020833333333333</v>
      </c>
      <c r="G13" s="5">
        <v>0.0015625</v>
      </c>
      <c r="H13" s="5">
        <v>0.0018229166666666667</v>
      </c>
      <c r="I13" s="5">
        <v>0.0020833333333333333</v>
      </c>
      <c r="J13" s="5">
        <v>0.00234375</v>
      </c>
      <c r="K13" s="5">
        <v>0.003125</v>
      </c>
      <c r="L13" s="5">
        <v>0.003732638888888889</v>
      </c>
      <c r="M13" s="5">
        <v>0.005208333333333333</v>
      </c>
      <c r="N13" s="5">
        <v>0.0078125</v>
      </c>
    </row>
    <row r="14" spans="1:14" ht="18">
      <c r="A14" s="3">
        <v>0.0026620370370370374</v>
      </c>
      <c r="B14" s="4">
        <v>0.0002662037037037037</v>
      </c>
      <c r="C14" s="4">
        <v>0.0005324074074074074</v>
      </c>
      <c r="D14" s="4">
        <v>0.0007986111111111112</v>
      </c>
      <c r="E14" s="4">
        <v>0.0010648148148148149</v>
      </c>
      <c r="F14" s="4">
        <v>0.0013310185185185187</v>
      </c>
      <c r="G14" s="4">
        <v>0.0015972222222222223</v>
      </c>
      <c r="H14" s="4">
        <v>0.001863425925925926</v>
      </c>
      <c r="I14" s="4">
        <v>0.0021296296296296298</v>
      </c>
      <c r="J14" s="4">
        <v>0.0023958333333333336</v>
      </c>
      <c r="K14" s="4">
        <v>0.0031944444444444446</v>
      </c>
      <c r="L14" s="4">
        <v>0.003819444444444444</v>
      </c>
      <c r="M14" s="4">
        <v>0.005324074074074075</v>
      </c>
      <c r="N14" s="4">
        <v>0.007986111111111112</v>
      </c>
    </row>
    <row r="15" spans="1:14" ht="18">
      <c r="A15" s="1">
        <v>0.0027199074074074074</v>
      </c>
      <c r="B15" s="5">
        <v>0.0002719907407407407</v>
      </c>
      <c r="C15" s="5">
        <v>0.0005439814814814814</v>
      </c>
      <c r="D15" s="5">
        <v>0.0008159722222222222</v>
      </c>
      <c r="E15" s="5">
        <v>0.0010879629629629629</v>
      </c>
      <c r="F15" s="5">
        <v>0.0013599537037037037</v>
      </c>
      <c r="G15" s="5">
        <v>0.0016319444444444443</v>
      </c>
      <c r="H15" s="5">
        <v>0.0019039351851851852</v>
      </c>
      <c r="I15" s="5">
        <v>0.0021759259259259258</v>
      </c>
      <c r="J15" s="5">
        <v>0.0024479166666666664</v>
      </c>
      <c r="K15" s="5">
        <v>0.0032638888888888887</v>
      </c>
      <c r="L15" s="5">
        <v>0.00390625</v>
      </c>
      <c r="M15" s="5">
        <v>0.005439814814814815</v>
      </c>
      <c r="N15" s="5">
        <v>0.008159722222222223</v>
      </c>
    </row>
    <row r="16" spans="1:14" ht="18">
      <c r="A16" s="3">
        <v>0.002777777777777778</v>
      </c>
      <c r="B16" s="4">
        <v>0.0002777777777777778</v>
      </c>
      <c r="C16" s="4">
        <v>0.0005555555555555556</v>
      </c>
      <c r="D16" s="4">
        <v>0.0008333333333333333</v>
      </c>
      <c r="E16" s="4">
        <v>0.0011111111111111111</v>
      </c>
      <c r="F16" s="4">
        <v>0.001388888888888889</v>
      </c>
      <c r="G16" s="4">
        <v>0.0016666666666666666</v>
      </c>
      <c r="H16" s="4">
        <v>0.0019444444444444444</v>
      </c>
      <c r="I16" s="4">
        <v>0.0022222222222222222</v>
      </c>
      <c r="J16" s="4">
        <v>0.0025</v>
      </c>
      <c r="K16" s="4">
        <v>0.003333333333333333</v>
      </c>
      <c r="L16" s="4">
        <v>0.003993055555555556</v>
      </c>
      <c r="M16" s="4">
        <v>0.005555555555555556</v>
      </c>
      <c r="N16" s="4">
        <v>0.008333333333333333</v>
      </c>
    </row>
    <row r="17" spans="1:14" ht="18">
      <c r="A17" s="1">
        <v>0.002835648148148148</v>
      </c>
      <c r="B17" s="5">
        <v>0.0002835648148148148</v>
      </c>
      <c r="C17" s="5">
        <v>0.0005671296296296296</v>
      </c>
      <c r="D17" s="5">
        <v>0.0008506944444444443</v>
      </c>
      <c r="E17" s="5">
        <v>0.0011342592592592591</v>
      </c>
      <c r="F17" s="5">
        <v>0.001417824074074074</v>
      </c>
      <c r="G17" s="5">
        <v>0.0017013888888888886</v>
      </c>
      <c r="H17" s="5">
        <v>0.0019849537037037036</v>
      </c>
      <c r="I17" s="5">
        <v>0.0022685185185185182</v>
      </c>
      <c r="J17" s="5">
        <v>0.002552083333333333</v>
      </c>
      <c r="K17" s="5">
        <v>0.003402777777777777</v>
      </c>
      <c r="L17" s="5">
        <v>0.004079861111111111</v>
      </c>
      <c r="M17" s="5">
        <v>0.005671296296296296</v>
      </c>
      <c r="N17" s="5">
        <v>0.008506944444444444</v>
      </c>
    </row>
    <row r="18" spans="1:14" ht="18">
      <c r="A18" s="3">
        <v>0.002893518518518519</v>
      </c>
      <c r="B18" s="4">
        <v>0.0002893518518518519</v>
      </c>
      <c r="C18" s="4">
        <v>0.0005787037037037038</v>
      </c>
      <c r="D18" s="4">
        <v>0.0008680555555555557</v>
      </c>
      <c r="E18" s="4">
        <v>0.0011574074074074076</v>
      </c>
      <c r="F18" s="4">
        <v>0.0014467592592592594</v>
      </c>
      <c r="G18" s="4">
        <v>0.0017361111111111114</v>
      </c>
      <c r="H18" s="4">
        <v>0.0020254629629629633</v>
      </c>
      <c r="I18" s="4">
        <v>0.002314814814814815</v>
      </c>
      <c r="J18" s="4">
        <v>0.002604166666666667</v>
      </c>
      <c r="K18" s="4">
        <v>0.003472222222222223</v>
      </c>
      <c r="L18" s="4">
        <v>0.004166666666666667</v>
      </c>
      <c r="M18" s="4">
        <v>0.005787037037037038</v>
      </c>
      <c r="N18" s="4">
        <v>0.008680555555555556</v>
      </c>
    </row>
    <row r="19" spans="1:14" ht="18">
      <c r="A19" s="1">
        <v>0.002951388888888889</v>
      </c>
      <c r="B19" s="5">
        <v>0.0002951388888888889</v>
      </c>
      <c r="C19" s="5">
        <v>0.0005902777777777778</v>
      </c>
      <c r="D19" s="5">
        <v>0.0008854166666666667</v>
      </c>
      <c r="E19" s="5">
        <v>0.0011805555555555556</v>
      </c>
      <c r="F19" s="5">
        <v>0.0014756944444444444</v>
      </c>
      <c r="G19" s="5">
        <v>0.0017708333333333335</v>
      </c>
      <c r="H19" s="5">
        <v>0.002065972222222222</v>
      </c>
      <c r="I19" s="5">
        <v>0.002361111111111111</v>
      </c>
      <c r="J19" s="5">
        <v>0.00265625</v>
      </c>
      <c r="K19" s="5">
        <v>0.003541666666666667</v>
      </c>
      <c r="L19" s="5">
        <v>0.004253472222222222</v>
      </c>
      <c r="M19" s="5">
        <v>0.005902777777777778</v>
      </c>
      <c r="N19" s="5">
        <v>0.008854166666666666</v>
      </c>
    </row>
    <row r="20" spans="1:14" ht="18">
      <c r="A20" s="3">
        <v>0.003009259259259259</v>
      </c>
      <c r="B20" s="4">
        <v>0.0003009259259259259</v>
      </c>
      <c r="C20" s="4">
        <v>0.0006018518518518518</v>
      </c>
      <c r="D20" s="4">
        <v>0.0009027777777777777</v>
      </c>
      <c r="E20" s="4">
        <v>0.0012037037037037036</v>
      </c>
      <c r="F20" s="4">
        <v>0.0015046296296296294</v>
      </c>
      <c r="G20" s="4">
        <v>0.0018055555555555555</v>
      </c>
      <c r="H20" s="4">
        <v>0.0021064814814814813</v>
      </c>
      <c r="I20" s="4">
        <v>0.002407407407407407</v>
      </c>
      <c r="J20" s="4">
        <v>0.002708333333333333</v>
      </c>
      <c r="K20" s="4">
        <v>0.003611111111111111</v>
      </c>
      <c r="L20" s="4">
        <v>0.004340277777777778</v>
      </c>
      <c r="M20" s="4">
        <v>0.006018518518518518</v>
      </c>
      <c r="N20" s="4">
        <v>0.009027777777777777</v>
      </c>
    </row>
    <row r="21" spans="1:14" ht="18">
      <c r="A21" s="1">
        <v>0.0030671296296296297</v>
      </c>
      <c r="B21" s="5">
        <v>0.00030671296296296295</v>
      </c>
      <c r="C21" s="5">
        <v>0.0006134259259259259</v>
      </c>
      <c r="D21" s="5">
        <v>0.0009201388888888889</v>
      </c>
      <c r="E21" s="5">
        <v>0.0012268518518518518</v>
      </c>
      <c r="F21" s="5">
        <v>0.0015335648148148149</v>
      </c>
      <c r="G21" s="5">
        <v>0.0018402777777777777</v>
      </c>
      <c r="H21" s="5">
        <v>0.0021469907407407405</v>
      </c>
      <c r="I21" s="5">
        <v>0.0024537037037037036</v>
      </c>
      <c r="J21" s="5">
        <v>0.0027604166666666667</v>
      </c>
      <c r="K21" s="5">
        <v>0.0036805555555555554</v>
      </c>
      <c r="L21" s="5">
        <v>0.004427083333333333</v>
      </c>
      <c r="M21" s="5">
        <v>0.0061342592592592594</v>
      </c>
      <c r="N21" s="5">
        <v>0.00920138888888889</v>
      </c>
    </row>
    <row r="22" spans="1:14" ht="18">
      <c r="A22" s="3">
        <v>0.003125</v>
      </c>
      <c r="B22" s="4">
        <v>0.0003125</v>
      </c>
      <c r="C22" s="4">
        <v>0.000625</v>
      </c>
      <c r="D22" s="4">
        <v>0.0009375</v>
      </c>
      <c r="E22" s="4">
        <v>0.00125</v>
      </c>
      <c r="F22" s="4">
        <v>0.0015625</v>
      </c>
      <c r="G22" s="4">
        <v>0.001875</v>
      </c>
      <c r="H22" s="4">
        <v>0.0021875</v>
      </c>
      <c r="I22" s="4">
        <v>0.0025</v>
      </c>
      <c r="J22" s="4">
        <v>0.0028125</v>
      </c>
      <c r="K22" s="4">
        <v>0.00375</v>
      </c>
      <c r="L22" s="4">
        <v>0.0045138888888888885</v>
      </c>
      <c r="M22" s="4">
        <v>0.00625</v>
      </c>
      <c r="N22" s="4">
        <v>0.009375</v>
      </c>
    </row>
    <row r="23" spans="1:14" ht="18">
      <c r="A23" s="1">
        <v>0.00318287037037037</v>
      </c>
      <c r="B23" s="5">
        <v>0.000318287037037037</v>
      </c>
      <c r="C23" s="5">
        <v>0.000636574074074074</v>
      </c>
      <c r="D23" s="5">
        <v>0.000954861111111111</v>
      </c>
      <c r="E23" s="5">
        <v>0.001273148148148148</v>
      </c>
      <c r="F23" s="5">
        <v>0.001591435185185185</v>
      </c>
      <c r="G23" s="5">
        <v>0.001909722222222222</v>
      </c>
      <c r="H23" s="5">
        <v>0.002228009259259259</v>
      </c>
      <c r="I23" s="5">
        <v>0.002546296296296296</v>
      </c>
      <c r="J23" s="5">
        <v>0.002864583333333333</v>
      </c>
      <c r="K23" s="5">
        <v>0.003819444444444444</v>
      </c>
      <c r="L23" s="5">
        <v>0.004600694444444445</v>
      </c>
      <c r="M23" s="5">
        <v>0.00636574074074074</v>
      </c>
      <c r="N23" s="5">
        <v>0.00954861111111111</v>
      </c>
    </row>
    <row r="24" spans="1:14" ht="18">
      <c r="A24" s="3">
        <v>0.0032407407407407406</v>
      </c>
      <c r="B24" s="4">
        <v>0.00032407407407407406</v>
      </c>
      <c r="C24" s="4">
        <v>0.0006481481481481481</v>
      </c>
      <c r="D24" s="4">
        <v>0.0009722222222222222</v>
      </c>
      <c r="E24" s="4">
        <v>0.0012962962962962963</v>
      </c>
      <c r="F24" s="4">
        <v>0.0016203703703703703</v>
      </c>
      <c r="G24" s="4">
        <v>0.0019444444444444444</v>
      </c>
      <c r="H24" s="4">
        <v>0.0022685185185185187</v>
      </c>
      <c r="I24" s="4">
        <v>0.0025925925925925925</v>
      </c>
      <c r="J24" s="4">
        <v>0.0029166666666666664</v>
      </c>
      <c r="K24" s="4">
        <v>0.0038888888888888888</v>
      </c>
      <c r="L24" s="4">
        <v>0.0046875</v>
      </c>
      <c r="M24" s="4">
        <v>0.006481481481481481</v>
      </c>
      <c r="N24" s="4">
        <v>0.009722222222222222</v>
      </c>
    </row>
    <row r="25" spans="1:14" ht="18">
      <c r="A25" s="1">
        <v>0.003298611111111111</v>
      </c>
      <c r="B25" s="5">
        <v>0.0003298611111111111</v>
      </c>
      <c r="C25" s="5">
        <v>0.0006597222222222222</v>
      </c>
      <c r="D25" s="5">
        <v>0.0009895833333333334</v>
      </c>
      <c r="E25" s="5">
        <v>0.0013194444444444445</v>
      </c>
      <c r="F25" s="5">
        <v>0.0016493055555555556</v>
      </c>
      <c r="G25" s="5">
        <v>0.001979166666666667</v>
      </c>
      <c r="H25" s="5">
        <v>0.002309027777777778</v>
      </c>
      <c r="I25" s="5">
        <v>0.002638888888888889</v>
      </c>
      <c r="J25" s="5">
        <v>0.00296875</v>
      </c>
      <c r="K25" s="5">
        <v>0.003958333333333334</v>
      </c>
      <c r="L25" s="5">
        <v>0.004774305555555555</v>
      </c>
      <c r="M25" s="5">
        <v>0.006597222222222222</v>
      </c>
      <c r="N25" s="5">
        <v>0.009895833333333333</v>
      </c>
    </row>
    <row r="26" spans="1:14" ht="18">
      <c r="A26" s="3">
        <v>0.003356481481481481</v>
      </c>
      <c r="B26" s="4">
        <v>0.0003356481481481481</v>
      </c>
      <c r="C26" s="4">
        <v>0.0006712962962962962</v>
      </c>
      <c r="D26" s="4">
        <v>0.0010069444444444444</v>
      </c>
      <c r="E26" s="4">
        <v>0.0013425925925925925</v>
      </c>
      <c r="F26" s="4">
        <v>0.0016782407407407406</v>
      </c>
      <c r="G26" s="4">
        <v>0.002013888888888889</v>
      </c>
      <c r="H26" s="4">
        <v>0.0023495370370370367</v>
      </c>
      <c r="I26" s="4">
        <v>0.002685185185185185</v>
      </c>
      <c r="J26" s="4">
        <v>0.0030208333333333333</v>
      </c>
      <c r="K26" s="4">
        <v>0.004027777777777778</v>
      </c>
      <c r="L26" s="4">
        <v>0.004861111111111111</v>
      </c>
      <c r="M26" s="4">
        <v>0.006712962962962962</v>
      </c>
      <c r="N26" s="4">
        <v>0.010069444444444443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4"/>
  <sheetViews>
    <sheetView showGridLines="0" workbookViewId="0" topLeftCell="A4">
      <selection activeCell="B11" sqref="B11"/>
    </sheetView>
  </sheetViews>
  <sheetFormatPr defaultColWidth="9.140625" defaultRowHeight="12.75"/>
  <cols>
    <col min="1" max="1" width="10.28125" style="7" customWidth="1"/>
    <col min="2" max="2" width="14.57421875" style="9" customWidth="1"/>
    <col min="3" max="3" width="10.28125" style="7" customWidth="1"/>
    <col min="4" max="4" width="4.7109375" style="7" customWidth="1"/>
    <col min="5" max="5" width="10.28125" style="7" customWidth="1"/>
    <col min="6" max="6" width="10.421875" style="7" bestFit="1" customWidth="1"/>
    <col min="7" max="7" width="8.7109375" style="7" customWidth="1"/>
    <col min="8" max="16384" width="10.28125" style="7" customWidth="1"/>
  </cols>
  <sheetData>
    <row r="4" spans="2:10" ht="15" customHeight="1">
      <c r="B4" s="8" t="s">
        <v>13</v>
      </c>
      <c r="C4" s="8"/>
      <c r="D4" s="8"/>
      <c r="E4" s="8"/>
      <c r="F4" s="8"/>
      <c r="G4" s="8"/>
      <c r="H4" s="8"/>
      <c r="I4" s="8"/>
      <c r="J4" s="8"/>
    </row>
    <row r="5" spans="2:10" ht="19.5">
      <c r="B5" s="8" t="s">
        <v>14</v>
      </c>
      <c r="C5" s="8"/>
      <c r="D5" s="8"/>
      <c r="E5" s="8"/>
      <c r="F5" s="8"/>
      <c r="G5" s="8"/>
      <c r="H5" s="8"/>
      <c r="I5" s="8"/>
      <c r="J5" s="8"/>
    </row>
    <row r="6" ht="15.75" thickBot="1"/>
    <row r="7" spans="2:7" ht="15" customHeight="1">
      <c r="B7" s="10">
        <v>0.003125</v>
      </c>
      <c r="D7" s="11" t="s">
        <v>15</v>
      </c>
      <c r="E7" s="12">
        <v>0.15</v>
      </c>
      <c r="F7" s="13">
        <f>$B$7*(100%+E7)</f>
        <v>0.0035937499999999997</v>
      </c>
      <c r="G7" s="14" t="s">
        <v>16</v>
      </c>
    </row>
    <row r="8" spans="2:7" ht="15" customHeight="1" thickBot="1">
      <c r="B8" s="15"/>
      <c r="D8" s="16"/>
      <c r="E8" s="17"/>
      <c r="F8" s="18"/>
      <c r="G8" s="14"/>
    </row>
    <row r="9" spans="4:7" ht="15" customHeight="1">
      <c r="D9" s="19" t="s">
        <v>15</v>
      </c>
      <c r="E9" s="20">
        <v>0.1</v>
      </c>
      <c r="F9" s="21">
        <f>$B$7*(100%+E9)</f>
        <v>0.0034375000000000005</v>
      </c>
      <c r="G9" s="14"/>
    </row>
    <row r="10" spans="4:7" ht="15" customHeight="1">
      <c r="D10" s="22"/>
      <c r="E10" s="23"/>
      <c r="F10" s="24"/>
      <c r="G10" s="14"/>
    </row>
    <row r="11" spans="4:7" ht="15" customHeight="1">
      <c r="D11" s="25" t="s">
        <v>15</v>
      </c>
      <c r="E11" s="26">
        <v>0.05</v>
      </c>
      <c r="F11" s="27">
        <f>$B$7*(100%+E11)</f>
        <v>0.0032812500000000003</v>
      </c>
      <c r="G11" s="14"/>
    </row>
    <row r="12" spans="4:7" ht="15" customHeight="1">
      <c r="D12" s="28"/>
      <c r="E12" s="29"/>
      <c r="F12" s="30"/>
      <c r="G12" s="14"/>
    </row>
    <row r="13" spans="4:7" ht="15" customHeight="1">
      <c r="D13" s="31" t="s">
        <v>17</v>
      </c>
      <c r="E13" s="32">
        <v>0.05</v>
      </c>
      <c r="F13" s="33">
        <f>$B$7*(100%-E13)</f>
        <v>0.00296875</v>
      </c>
      <c r="G13" s="34" t="s">
        <v>18</v>
      </c>
    </row>
    <row r="14" spans="4:7" ht="15" customHeight="1">
      <c r="D14" s="35"/>
      <c r="E14" s="36"/>
      <c r="F14" s="37"/>
      <c r="G14" s="34"/>
    </row>
    <row r="15" spans="4:7" ht="15" customHeight="1">
      <c r="D15" s="38" t="s">
        <v>17</v>
      </c>
      <c r="E15" s="39">
        <v>0.1</v>
      </c>
      <c r="F15" s="40">
        <f>$B$7*(100%-E15)</f>
        <v>0.0028125000000000003</v>
      </c>
      <c r="G15" s="34"/>
    </row>
    <row r="16" spans="4:7" ht="15" customHeight="1">
      <c r="D16" s="41"/>
      <c r="E16" s="42"/>
      <c r="F16" s="43"/>
      <c r="G16" s="34"/>
    </row>
    <row r="17" spans="4:7" ht="15">
      <c r="D17" s="44" t="s">
        <v>17</v>
      </c>
      <c r="E17" s="45">
        <v>0.12</v>
      </c>
      <c r="F17" s="46">
        <f>$B$7*(100%-E17)</f>
        <v>0.0027500000000000003</v>
      </c>
      <c r="G17" s="34"/>
    </row>
    <row r="18" spans="4:7" ht="15">
      <c r="D18" s="44"/>
      <c r="E18" s="45"/>
      <c r="F18" s="46"/>
      <c r="G18" s="34"/>
    </row>
    <row r="24" ht="16.5">
      <c r="C24" s="47"/>
    </row>
  </sheetData>
  <mergeCells count="23">
    <mergeCell ref="F17:F18"/>
    <mergeCell ref="G7:G12"/>
    <mergeCell ref="G13:G18"/>
    <mergeCell ref="B4:J4"/>
    <mergeCell ref="B7:B8"/>
    <mergeCell ref="E11:E12"/>
    <mergeCell ref="E13:E14"/>
    <mergeCell ref="E15:E16"/>
    <mergeCell ref="E17:E18"/>
    <mergeCell ref="F7:F8"/>
    <mergeCell ref="D17:D18"/>
    <mergeCell ref="D7:D8"/>
    <mergeCell ref="D9:D10"/>
    <mergeCell ref="D11:D12"/>
    <mergeCell ref="D13:D14"/>
    <mergeCell ref="B5:J5"/>
    <mergeCell ref="E7:E8"/>
    <mergeCell ref="E9:E10"/>
    <mergeCell ref="D15:D16"/>
    <mergeCell ref="F11:F12"/>
    <mergeCell ref="F13:F14"/>
    <mergeCell ref="F15:F16"/>
    <mergeCell ref="F9:F1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4"/>
  <sheetViews>
    <sheetView showGridLines="0" workbookViewId="0" topLeftCell="A4">
      <selection activeCell="B4" sqref="B4:J18"/>
    </sheetView>
  </sheetViews>
  <sheetFormatPr defaultColWidth="9.140625" defaultRowHeight="12.75"/>
  <cols>
    <col min="1" max="1" width="10.28125" style="48" customWidth="1"/>
    <col min="2" max="2" width="14.57421875" style="50" customWidth="1"/>
    <col min="3" max="3" width="10.28125" style="48" customWidth="1"/>
    <col min="4" max="4" width="4.7109375" style="48" customWidth="1"/>
    <col min="5" max="5" width="10.28125" style="48" customWidth="1"/>
    <col min="6" max="6" width="10.421875" style="48" bestFit="1" customWidth="1"/>
    <col min="7" max="7" width="8.7109375" style="48" customWidth="1"/>
    <col min="8" max="16384" width="10.28125" style="48" customWidth="1"/>
  </cols>
  <sheetData>
    <row r="4" spans="2:10" ht="15" customHeight="1">
      <c r="B4" s="49" t="s">
        <v>13</v>
      </c>
      <c r="C4" s="49"/>
      <c r="D4" s="49"/>
      <c r="E4" s="49"/>
      <c r="F4" s="49"/>
      <c r="G4" s="49"/>
      <c r="H4" s="49"/>
      <c r="I4" s="49"/>
      <c r="J4" s="49"/>
    </row>
    <row r="5" spans="2:10" ht="19.5">
      <c r="B5" s="49" t="s">
        <v>14</v>
      </c>
      <c r="C5" s="49"/>
      <c r="D5" s="49"/>
      <c r="E5" s="49"/>
      <c r="F5" s="49"/>
      <c r="G5" s="49"/>
      <c r="H5" s="49"/>
      <c r="I5" s="49"/>
      <c r="J5" s="49"/>
    </row>
    <row r="6" ht="15.75" thickBot="1"/>
    <row r="7" spans="2:7" ht="15" customHeight="1">
      <c r="B7" s="51">
        <v>0.002951388888888889</v>
      </c>
      <c r="D7" s="52" t="s">
        <v>15</v>
      </c>
      <c r="E7" s="53">
        <v>0.15</v>
      </c>
      <c r="F7" s="54">
        <f>$B$7*(100%+E7)</f>
        <v>0.003394097222222222</v>
      </c>
      <c r="G7" s="55" t="s">
        <v>16</v>
      </c>
    </row>
    <row r="8" spans="2:7" ht="15" customHeight="1" thickBot="1">
      <c r="B8" s="56"/>
      <c r="D8" s="57"/>
      <c r="E8" s="58"/>
      <c r="F8" s="59"/>
      <c r="G8" s="55"/>
    </row>
    <row r="9" spans="4:7" ht="15" customHeight="1">
      <c r="D9" s="60" t="s">
        <v>15</v>
      </c>
      <c r="E9" s="61">
        <v>0.1</v>
      </c>
      <c r="F9" s="62">
        <f>$B$7*(100%+E9)</f>
        <v>0.003246527777777778</v>
      </c>
      <c r="G9" s="55"/>
    </row>
    <row r="10" spans="4:7" ht="15" customHeight="1">
      <c r="D10" s="63"/>
      <c r="E10" s="64"/>
      <c r="F10" s="65"/>
      <c r="G10" s="55"/>
    </row>
    <row r="11" spans="4:7" ht="15" customHeight="1">
      <c r="D11" s="66" t="s">
        <v>15</v>
      </c>
      <c r="E11" s="67">
        <v>0.05</v>
      </c>
      <c r="F11" s="68">
        <f>$B$7*(100%+E11)</f>
        <v>0.0030989583333333333</v>
      </c>
      <c r="G11" s="55"/>
    </row>
    <row r="12" spans="4:7" ht="15" customHeight="1">
      <c r="D12" s="69"/>
      <c r="E12" s="70"/>
      <c r="F12" s="71"/>
      <c r="G12" s="55"/>
    </row>
    <row r="13" spans="4:7" ht="15" customHeight="1">
      <c r="D13" s="72" t="s">
        <v>17</v>
      </c>
      <c r="E13" s="73">
        <v>0.05</v>
      </c>
      <c r="F13" s="74">
        <f>$B$7*(100%-E13)</f>
        <v>0.0028038194444444443</v>
      </c>
      <c r="G13" s="75" t="s">
        <v>18</v>
      </c>
    </row>
    <row r="14" spans="4:7" ht="15" customHeight="1">
      <c r="D14" s="76"/>
      <c r="E14" s="77"/>
      <c r="F14" s="78"/>
      <c r="G14" s="75"/>
    </row>
    <row r="15" spans="4:7" ht="15" customHeight="1">
      <c r="D15" s="79" t="s">
        <v>17</v>
      </c>
      <c r="E15" s="80">
        <v>0.1</v>
      </c>
      <c r="F15" s="81">
        <f>$B$7*(100%-E15)</f>
        <v>0.00265625</v>
      </c>
      <c r="G15" s="75"/>
    </row>
    <row r="16" spans="4:7" ht="15" customHeight="1">
      <c r="D16" s="82"/>
      <c r="E16" s="83"/>
      <c r="F16" s="84"/>
      <c r="G16" s="75"/>
    </row>
    <row r="17" spans="4:7" ht="15">
      <c r="D17" s="85" t="s">
        <v>17</v>
      </c>
      <c r="E17" s="86">
        <v>0.12</v>
      </c>
      <c r="F17" s="87">
        <f>$B$7*(100%-E17)</f>
        <v>0.002597222222222222</v>
      </c>
      <c r="G17" s="75"/>
    </row>
    <row r="18" spans="4:7" ht="15">
      <c r="D18" s="85"/>
      <c r="E18" s="86"/>
      <c r="F18" s="87"/>
      <c r="G18" s="75"/>
    </row>
    <row r="24" ht="16.5">
      <c r="C24" s="88"/>
    </row>
  </sheetData>
  <mergeCells count="23">
    <mergeCell ref="F17:F18"/>
    <mergeCell ref="G7:G12"/>
    <mergeCell ref="G13:G18"/>
    <mergeCell ref="B4:J4"/>
    <mergeCell ref="B7:B8"/>
    <mergeCell ref="E11:E12"/>
    <mergeCell ref="E13:E14"/>
    <mergeCell ref="E15:E16"/>
    <mergeCell ref="E17:E18"/>
    <mergeCell ref="F7:F8"/>
    <mergeCell ref="D17:D18"/>
    <mergeCell ref="D7:D8"/>
    <mergeCell ref="D9:D10"/>
    <mergeCell ref="D11:D12"/>
    <mergeCell ref="D13:D14"/>
    <mergeCell ref="B5:J5"/>
    <mergeCell ref="E7:E8"/>
    <mergeCell ref="E9:E10"/>
    <mergeCell ref="D15:D16"/>
    <mergeCell ref="F11:F12"/>
    <mergeCell ref="F13:F14"/>
    <mergeCell ref="F15:F16"/>
    <mergeCell ref="F9:F10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4"/>
  <sheetViews>
    <sheetView showGridLines="0" workbookViewId="0" topLeftCell="A10">
      <selection activeCell="C25" sqref="C25"/>
    </sheetView>
  </sheetViews>
  <sheetFormatPr defaultColWidth="9.140625" defaultRowHeight="12.75"/>
  <cols>
    <col min="1" max="1" width="10.28125" style="89" customWidth="1"/>
    <col min="2" max="2" width="14.57421875" style="91" customWidth="1"/>
    <col min="3" max="3" width="10.28125" style="89" customWidth="1"/>
    <col min="4" max="4" width="4.7109375" style="89" customWidth="1"/>
    <col min="5" max="5" width="10.28125" style="89" customWidth="1"/>
    <col min="6" max="6" width="10.421875" style="89" bestFit="1" customWidth="1"/>
    <col min="7" max="7" width="8.7109375" style="89" customWidth="1"/>
    <col min="8" max="16384" width="10.28125" style="89" customWidth="1"/>
  </cols>
  <sheetData>
    <row r="4" spans="2:10" ht="15" customHeight="1">
      <c r="B4" s="90" t="s">
        <v>13</v>
      </c>
      <c r="C4" s="90"/>
      <c r="D4" s="90"/>
      <c r="E4" s="90"/>
      <c r="F4" s="90"/>
      <c r="G4" s="90"/>
      <c r="H4" s="90"/>
      <c r="I4" s="90"/>
      <c r="J4" s="90"/>
    </row>
    <row r="5" spans="2:10" ht="19.5">
      <c r="B5" s="90" t="s">
        <v>14</v>
      </c>
      <c r="C5" s="90"/>
      <c r="D5" s="90"/>
      <c r="E5" s="90"/>
      <c r="F5" s="90"/>
      <c r="G5" s="90"/>
      <c r="H5" s="90"/>
      <c r="I5" s="90"/>
      <c r="J5" s="90"/>
    </row>
    <row r="6" ht="15.75" thickBot="1"/>
    <row r="7" spans="2:7" ht="15" customHeight="1">
      <c r="B7" s="92">
        <v>0.002777777777777778</v>
      </c>
      <c r="D7" s="93" t="s">
        <v>15</v>
      </c>
      <c r="E7" s="94">
        <v>0.15</v>
      </c>
      <c r="F7" s="95">
        <f>$B$7*(100%+E7)</f>
        <v>0.003194444444444444</v>
      </c>
      <c r="G7" s="96" t="s">
        <v>16</v>
      </c>
    </row>
    <row r="8" spans="2:7" ht="15" customHeight="1" thickBot="1">
      <c r="B8" s="97"/>
      <c r="D8" s="98"/>
      <c r="E8" s="99"/>
      <c r="F8" s="100"/>
      <c r="G8" s="96"/>
    </row>
    <row r="9" spans="4:7" ht="15" customHeight="1">
      <c r="D9" s="101" t="s">
        <v>15</v>
      </c>
      <c r="E9" s="102">
        <v>0.1</v>
      </c>
      <c r="F9" s="103">
        <f>$B$7*(100%+E9)</f>
        <v>0.0030555555555555557</v>
      </c>
      <c r="G9" s="96"/>
    </row>
    <row r="10" spans="4:7" ht="15" customHeight="1">
      <c r="D10" s="104"/>
      <c r="E10" s="105"/>
      <c r="F10" s="106"/>
      <c r="G10" s="96"/>
    </row>
    <row r="11" spans="4:7" ht="15" customHeight="1">
      <c r="D11" s="107" t="s">
        <v>15</v>
      </c>
      <c r="E11" s="108">
        <v>0.05</v>
      </c>
      <c r="F11" s="109">
        <f>$B$7*(100%+E11)</f>
        <v>0.002916666666666667</v>
      </c>
      <c r="G11" s="96"/>
    </row>
    <row r="12" spans="4:7" ht="15" customHeight="1">
      <c r="D12" s="110"/>
      <c r="E12" s="111"/>
      <c r="F12" s="112"/>
      <c r="G12" s="96"/>
    </row>
    <row r="13" spans="4:7" ht="15" customHeight="1">
      <c r="D13" s="113" t="s">
        <v>17</v>
      </c>
      <c r="E13" s="114">
        <v>0.05</v>
      </c>
      <c r="F13" s="115">
        <f>$B$7*(100%-E13)</f>
        <v>0.002638888888888889</v>
      </c>
      <c r="G13" s="116" t="s">
        <v>18</v>
      </c>
    </row>
    <row r="14" spans="4:7" ht="15" customHeight="1">
      <c r="D14" s="117"/>
      <c r="E14" s="118"/>
      <c r="F14" s="119"/>
      <c r="G14" s="116"/>
    </row>
    <row r="15" spans="4:7" ht="15" customHeight="1">
      <c r="D15" s="120" t="s">
        <v>17</v>
      </c>
      <c r="E15" s="121">
        <v>0.1</v>
      </c>
      <c r="F15" s="122">
        <f>$B$7*(100%-E15)</f>
        <v>0.0025</v>
      </c>
      <c r="G15" s="116"/>
    </row>
    <row r="16" spans="4:7" ht="15" customHeight="1">
      <c r="D16" s="123"/>
      <c r="E16" s="124"/>
      <c r="F16" s="125"/>
      <c r="G16" s="116"/>
    </row>
    <row r="17" spans="4:7" ht="15">
      <c r="D17" s="126" t="s">
        <v>17</v>
      </c>
      <c r="E17" s="127">
        <v>0.12</v>
      </c>
      <c r="F17" s="128">
        <f>$B$7*(100%-E17)</f>
        <v>0.0024444444444444444</v>
      </c>
      <c r="G17" s="116"/>
    </row>
    <row r="18" spans="4:7" ht="15">
      <c r="D18" s="126"/>
      <c r="E18" s="127"/>
      <c r="F18" s="128"/>
      <c r="G18" s="116"/>
    </row>
    <row r="24" ht="19.5" customHeight="1">
      <c r="C24" s="129"/>
    </row>
  </sheetData>
  <mergeCells count="23">
    <mergeCell ref="F17:F18"/>
    <mergeCell ref="G7:G12"/>
    <mergeCell ref="G13:G18"/>
    <mergeCell ref="B4:J4"/>
    <mergeCell ref="B7:B8"/>
    <mergeCell ref="E11:E12"/>
    <mergeCell ref="E13:E14"/>
    <mergeCell ref="E15:E16"/>
    <mergeCell ref="E17:E18"/>
    <mergeCell ref="F7:F8"/>
    <mergeCell ref="D17:D18"/>
    <mergeCell ref="D7:D8"/>
    <mergeCell ref="D9:D10"/>
    <mergeCell ref="D11:D12"/>
    <mergeCell ref="D13:D14"/>
    <mergeCell ref="B5:J5"/>
    <mergeCell ref="E7:E8"/>
    <mergeCell ref="E9:E10"/>
    <mergeCell ref="D15:D16"/>
    <mergeCell ref="F11:F12"/>
    <mergeCell ref="F13:F14"/>
    <mergeCell ref="F15:F16"/>
    <mergeCell ref="F9:F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H4" sqref="H4"/>
    </sheetView>
  </sheetViews>
  <sheetFormatPr defaultColWidth="9.140625" defaultRowHeight="12.75"/>
  <cols>
    <col min="1" max="1" width="14.57421875" style="130" customWidth="1"/>
    <col min="2" max="2" width="4.421875" style="131" customWidth="1"/>
    <col min="3" max="3" width="3.28125" style="132" customWidth="1"/>
    <col min="4" max="4" width="3.8515625" style="133" customWidth="1"/>
    <col min="5" max="5" width="8.8515625" style="133" customWidth="1"/>
    <col min="6" max="6" width="3.8515625" style="132" customWidth="1"/>
    <col min="7" max="7" width="4.7109375" style="133" customWidth="1"/>
    <col min="8" max="8" width="11.28125" style="134" customWidth="1"/>
  </cols>
  <sheetData>
    <row r="1" ht="17.25" thickBot="1"/>
    <row r="2" spans="1:8" ht="16.5">
      <c r="A2" s="135">
        <v>0.002951388888888889</v>
      </c>
      <c r="B2" s="136"/>
      <c r="D2" s="137">
        <v>1</v>
      </c>
      <c r="E2" s="138">
        <f aca="true" t="shared" si="0" ref="E2:E22">$A$2*D2</f>
        <v>0.002951388888888889</v>
      </c>
      <c r="F2" s="138"/>
      <c r="G2" s="137">
        <v>22</v>
      </c>
      <c r="H2" s="139">
        <f aca="true" t="shared" si="1" ref="H2:H22">$A$2*G2</f>
        <v>0.06493055555555555</v>
      </c>
    </row>
    <row r="3" spans="1:8" ht="16.5">
      <c r="A3" s="140"/>
      <c r="B3" s="136"/>
      <c r="D3" s="137">
        <v>2</v>
      </c>
      <c r="E3" s="138">
        <f t="shared" si="0"/>
        <v>0.005902777777777778</v>
      </c>
      <c r="F3" s="138"/>
      <c r="G3" s="137">
        <v>23</v>
      </c>
      <c r="H3" s="139">
        <f t="shared" si="1"/>
        <v>0.06788194444444444</v>
      </c>
    </row>
    <row r="4" spans="1:8" ht="16.5">
      <c r="A4" s="141" t="s">
        <v>19</v>
      </c>
      <c r="D4" s="137">
        <v>3</v>
      </c>
      <c r="E4" s="138">
        <f t="shared" si="0"/>
        <v>0.008854166666666666</v>
      </c>
      <c r="F4" s="138"/>
      <c r="G4" s="137">
        <v>24</v>
      </c>
      <c r="H4" s="139">
        <f t="shared" si="1"/>
        <v>0.07083333333333333</v>
      </c>
    </row>
    <row r="5" spans="1:8" ht="16.5">
      <c r="A5" s="141"/>
      <c r="D5" s="137">
        <v>4</v>
      </c>
      <c r="E5" s="138">
        <f t="shared" si="0"/>
        <v>0.011805555555555555</v>
      </c>
      <c r="F5" s="138"/>
      <c r="G5" s="137">
        <v>25</v>
      </c>
      <c r="H5" s="142">
        <f t="shared" si="1"/>
        <v>0.07378472222222222</v>
      </c>
    </row>
    <row r="6" spans="1:8" ht="16.5">
      <c r="A6" s="141"/>
      <c r="D6" s="137">
        <v>5</v>
      </c>
      <c r="E6" s="143">
        <f t="shared" si="0"/>
        <v>0.014756944444444444</v>
      </c>
      <c r="F6" s="143"/>
      <c r="G6" s="137">
        <v>26</v>
      </c>
      <c r="H6" s="139">
        <f t="shared" si="1"/>
        <v>0.07673611111111112</v>
      </c>
    </row>
    <row r="7" spans="1:8" ht="16.5">
      <c r="A7" s="141"/>
      <c r="D7" s="137">
        <v>6</v>
      </c>
      <c r="E7" s="138">
        <f t="shared" si="0"/>
        <v>0.017708333333333333</v>
      </c>
      <c r="F7" s="138"/>
      <c r="G7" s="137">
        <v>27</v>
      </c>
      <c r="H7" s="139">
        <f t="shared" si="1"/>
        <v>0.0796875</v>
      </c>
    </row>
    <row r="8" spans="1:8" ht="16.5">
      <c r="A8" s="141"/>
      <c r="D8" s="137">
        <v>7</v>
      </c>
      <c r="E8" s="138">
        <f t="shared" si="0"/>
        <v>0.02065972222222222</v>
      </c>
      <c r="F8" s="138"/>
      <c r="G8" s="137">
        <v>28</v>
      </c>
      <c r="H8" s="139">
        <f t="shared" si="1"/>
        <v>0.08263888888888889</v>
      </c>
    </row>
    <row r="9" spans="4:8" ht="16.5">
      <c r="D9" s="137">
        <v>8</v>
      </c>
      <c r="E9" s="138">
        <f t="shared" si="0"/>
        <v>0.02361111111111111</v>
      </c>
      <c r="F9" s="138"/>
      <c r="G9" s="137">
        <v>29</v>
      </c>
      <c r="H9" s="139">
        <f t="shared" si="1"/>
        <v>0.08559027777777778</v>
      </c>
    </row>
    <row r="10" spans="4:8" ht="16.5">
      <c r="D10" s="137">
        <v>9</v>
      </c>
      <c r="E10" s="138">
        <f t="shared" si="0"/>
        <v>0.0265625</v>
      </c>
      <c r="F10" s="138"/>
      <c r="G10" s="137">
        <v>30</v>
      </c>
      <c r="H10" s="142">
        <f t="shared" si="1"/>
        <v>0.08854166666666666</v>
      </c>
    </row>
    <row r="11" spans="4:8" ht="16.5">
      <c r="D11" s="137">
        <v>10</v>
      </c>
      <c r="E11" s="143">
        <f t="shared" si="0"/>
        <v>0.029513888888888888</v>
      </c>
      <c r="F11" s="143"/>
      <c r="G11" s="137">
        <v>31</v>
      </c>
      <c r="H11" s="139">
        <f t="shared" si="1"/>
        <v>0.09149305555555555</v>
      </c>
    </row>
    <row r="12" spans="4:8" ht="16.5">
      <c r="D12" s="137">
        <v>11</v>
      </c>
      <c r="E12" s="138">
        <f t="shared" si="0"/>
        <v>0.03246527777777777</v>
      </c>
      <c r="F12" s="138"/>
      <c r="G12" s="137">
        <v>32</v>
      </c>
      <c r="H12" s="139">
        <f t="shared" si="1"/>
        <v>0.09444444444444444</v>
      </c>
    </row>
    <row r="13" spans="4:8" ht="16.5">
      <c r="D13" s="137">
        <v>12</v>
      </c>
      <c r="E13" s="138">
        <f t="shared" si="0"/>
        <v>0.035416666666666666</v>
      </c>
      <c r="F13" s="138"/>
      <c r="G13" s="137">
        <v>33</v>
      </c>
      <c r="H13" s="139">
        <f t="shared" si="1"/>
        <v>0.09739583333333333</v>
      </c>
    </row>
    <row r="14" spans="4:8" ht="16.5">
      <c r="D14" s="137">
        <v>13</v>
      </c>
      <c r="E14" s="138">
        <f t="shared" si="0"/>
        <v>0.03836805555555556</v>
      </c>
      <c r="F14" s="138"/>
      <c r="G14" s="137">
        <v>34</v>
      </c>
      <c r="H14" s="139">
        <f t="shared" si="1"/>
        <v>0.10034722222222223</v>
      </c>
    </row>
    <row r="15" spans="4:8" ht="16.5">
      <c r="D15" s="137">
        <v>14</v>
      </c>
      <c r="E15" s="138">
        <f t="shared" si="0"/>
        <v>0.04131944444444444</v>
      </c>
      <c r="F15" s="138"/>
      <c r="G15" s="137">
        <v>35</v>
      </c>
      <c r="H15" s="142">
        <f t="shared" si="1"/>
        <v>0.1032986111111111</v>
      </c>
    </row>
    <row r="16" spans="4:8" ht="16.5">
      <c r="D16" s="137">
        <v>15</v>
      </c>
      <c r="E16" s="143">
        <f t="shared" si="0"/>
        <v>0.04427083333333333</v>
      </c>
      <c r="F16" s="143"/>
      <c r="G16" s="137">
        <v>36</v>
      </c>
      <c r="H16" s="139">
        <f t="shared" si="1"/>
        <v>0.10625</v>
      </c>
    </row>
    <row r="17" spans="4:8" ht="16.5">
      <c r="D17" s="137">
        <v>16</v>
      </c>
      <c r="E17" s="138">
        <f t="shared" si="0"/>
        <v>0.04722222222222222</v>
      </c>
      <c r="F17" s="138"/>
      <c r="G17" s="137">
        <v>37</v>
      </c>
      <c r="H17" s="139">
        <f t="shared" si="1"/>
        <v>0.10920138888888889</v>
      </c>
    </row>
    <row r="18" spans="4:8" ht="16.5">
      <c r="D18" s="137">
        <v>17</v>
      </c>
      <c r="E18" s="138">
        <f t="shared" si="0"/>
        <v>0.05017361111111111</v>
      </c>
      <c r="F18" s="138"/>
      <c r="G18" s="137">
        <v>38</v>
      </c>
      <c r="H18" s="139">
        <f t="shared" si="1"/>
        <v>0.11215277777777777</v>
      </c>
    </row>
    <row r="19" spans="4:8" ht="16.5">
      <c r="D19" s="137">
        <v>18</v>
      </c>
      <c r="E19" s="138">
        <f t="shared" si="0"/>
        <v>0.053125</v>
      </c>
      <c r="F19" s="138"/>
      <c r="G19" s="137">
        <v>39</v>
      </c>
      <c r="H19" s="139">
        <f t="shared" si="1"/>
        <v>0.11510416666666666</v>
      </c>
    </row>
    <row r="20" spans="4:8" ht="16.5">
      <c r="D20" s="137">
        <v>19</v>
      </c>
      <c r="E20" s="138">
        <f t="shared" si="0"/>
        <v>0.056076388888888884</v>
      </c>
      <c r="F20" s="138"/>
      <c r="G20" s="137">
        <v>40</v>
      </c>
      <c r="H20" s="142">
        <f t="shared" si="1"/>
        <v>0.11805555555555555</v>
      </c>
    </row>
    <row r="21" spans="4:8" ht="16.5">
      <c r="D21" s="137">
        <v>20</v>
      </c>
      <c r="E21" s="143">
        <f t="shared" si="0"/>
        <v>0.059027777777777776</v>
      </c>
      <c r="F21" s="143"/>
      <c r="G21" s="137">
        <v>41</v>
      </c>
      <c r="H21" s="139">
        <f t="shared" si="1"/>
        <v>0.12100694444444444</v>
      </c>
    </row>
    <row r="22" spans="4:8" ht="16.5">
      <c r="D22" s="144">
        <v>21</v>
      </c>
      <c r="E22" s="138">
        <f t="shared" si="0"/>
        <v>0.06197916666666667</v>
      </c>
      <c r="F22" s="138"/>
      <c r="G22" s="144">
        <v>42</v>
      </c>
      <c r="H22" s="139">
        <f t="shared" si="1"/>
        <v>0.12395833333333334</v>
      </c>
    </row>
    <row r="23" spans="3:8" ht="16.5">
      <c r="C23" s="145">
        <v>21.097</v>
      </c>
      <c r="D23" s="145"/>
      <c r="E23" s="142">
        <f>$A$2*C23</f>
        <v>0.06226545138888889</v>
      </c>
      <c r="F23" s="146">
        <v>42.195</v>
      </c>
      <c r="G23" s="145"/>
      <c r="H23" s="147">
        <f>$A$2*F23</f>
        <v>0.12453385416666667</v>
      </c>
    </row>
  </sheetData>
  <mergeCells count="25">
    <mergeCell ref="E21:F21"/>
    <mergeCell ref="E22:F22"/>
    <mergeCell ref="C23:D23"/>
    <mergeCell ref="F23:G23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A2:A3"/>
    <mergeCell ref="E2:F2"/>
    <mergeCell ref="E3:F3"/>
    <mergeCell ref="A4:A8"/>
    <mergeCell ref="E4:F4"/>
    <mergeCell ref="E5:F5"/>
    <mergeCell ref="E6:F6"/>
    <mergeCell ref="E7:F7"/>
    <mergeCell ref="E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7" sqref="H7:J16"/>
    </sheetView>
  </sheetViews>
  <sheetFormatPr defaultColWidth="9.140625" defaultRowHeight="12.75"/>
  <cols>
    <col min="7" max="7" width="21.00390625" style="0" customWidth="1"/>
    <col min="10" max="10" width="18.7109375" style="0" customWidth="1"/>
  </cols>
  <sheetData>
    <row r="1" spans="1:10" ht="1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">
      <c r="A2" s="148"/>
      <c r="B2" s="149" t="s">
        <v>20</v>
      </c>
      <c r="C2" s="149"/>
      <c r="D2" s="149"/>
      <c r="E2" s="149"/>
      <c r="F2" s="149"/>
      <c r="G2" s="149"/>
      <c r="H2" s="149"/>
      <c r="I2" s="149"/>
      <c r="J2" s="149"/>
    </row>
    <row r="3" spans="1:10" ht="15">
      <c r="A3" s="148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">
      <c r="A4" s="148"/>
      <c r="B4" s="151" t="s">
        <v>21</v>
      </c>
      <c r="C4" s="151"/>
      <c r="D4" s="151"/>
      <c r="E4" s="152" t="s">
        <v>22</v>
      </c>
      <c r="F4" s="152"/>
      <c r="G4" s="152"/>
      <c r="H4" s="151" t="s">
        <v>23</v>
      </c>
      <c r="I4" s="151"/>
      <c r="J4" s="151"/>
    </row>
    <row r="5" spans="1:10" ht="15">
      <c r="A5" s="148"/>
      <c r="B5" s="151"/>
      <c r="C5" s="151"/>
      <c r="D5" s="151"/>
      <c r="E5" s="152"/>
      <c r="F5" s="152"/>
      <c r="G5" s="152"/>
      <c r="H5" s="151"/>
      <c r="I5" s="151"/>
      <c r="J5" s="151"/>
    </row>
    <row r="6" spans="1:10" ht="15">
      <c r="A6" s="148"/>
      <c r="B6" s="151"/>
      <c r="C6" s="151"/>
      <c r="D6" s="151"/>
      <c r="E6" s="152"/>
      <c r="F6" s="152"/>
      <c r="G6" s="152"/>
      <c r="H6" s="151"/>
      <c r="I6" s="151"/>
      <c r="J6" s="151"/>
    </row>
    <row r="7" spans="1:10" ht="15">
      <c r="A7" s="148"/>
      <c r="B7" s="153">
        <v>3</v>
      </c>
      <c r="C7" s="153"/>
      <c r="D7" s="153"/>
      <c r="E7" s="154">
        <v>0.007337962962962963</v>
      </c>
      <c r="F7" s="154"/>
      <c r="G7" s="154"/>
      <c r="H7" s="155">
        <f>E7/B7</f>
        <v>0.0024459876543209877</v>
      </c>
      <c r="I7" s="155"/>
      <c r="J7" s="155"/>
    </row>
    <row r="8" spans="1:10" ht="15">
      <c r="A8" s="148"/>
      <c r="B8" s="153"/>
      <c r="C8" s="153"/>
      <c r="D8" s="153"/>
      <c r="E8" s="154"/>
      <c r="F8" s="154"/>
      <c r="G8" s="154"/>
      <c r="H8" s="155"/>
      <c r="I8" s="155"/>
      <c r="J8" s="155"/>
    </row>
    <row r="9" spans="1:10" ht="15">
      <c r="A9" s="148"/>
      <c r="B9" s="153"/>
      <c r="C9" s="153"/>
      <c r="D9" s="153"/>
      <c r="E9" s="154"/>
      <c r="F9" s="154"/>
      <c r="G9" s="154"/>
      <c r="H9" s="155"/>
      <c r="I9" s="155"/>
      <c r="J9" s="155"/>
    </row>
    <row r="10" spans="1:10" ht="15">
      <c r="A10" s="148"/>
      <c r="B10" s="153"/>
      <c r="C10" s="153"/>
      <c r="D10" s="153"/>
      <c r="E10" s="154"/>
      <c r="F10" s="154"/>
      <c r="G10" s="154"/>
      <c r="H10" s="155"/>
      <c r="I10" s="155"/>
      <c r="J10" s="155"/>
    </row>
    <row r="11" spans="1:10" ht="15">
      <c r="A11" s="148"/>
      <c r="B11" s="153"/>
      <c r="C11" s="153"/>
      <c r="D11" s="153"/>
      <c r="E11" s="154"/>
      <c r="F11" s="154"/>
      <c r="G11" s="154"/>
      <c r="H11" s="155"/>
      <c r="I11" s="155"/>
      <c r="J11" s="155"/>
    </row>
    <row r="12" spans="1:10" ht="15">
      <c r="A12" s="148"/>
      <c r="B12" s="153"/>
      <c r="C12" s="153"/>
      <c r="D12" s="153"/>
      <c r="E12" s="154"/>
      <c r="F12" s="154"/>
      <c r="G12" s="154"/>
      <c r="H12" s="155"/>
      <c r="I12" s="155"/>
      <c r="J12" s="155"/>
    </row>
    <row r="13" spans="1:10" ht="15">
      <c r="A13" s="148"/>
      <c r="B13" s="153"/>
      <c r="C13" s="153"/>
      <c r="D13" s="153"/>
      <c r="E13" s="154"/>
      <c r="F13" s="154"/>
      <c r="G13" s="154"/>
      <c r="H13" s="155"/>
      <c r="I13" s="155"/>
      <c r="J13" s="155"/>
    </row>
    <row r="14" spans="1:10" ht="15">
      <c r="A14" s="148"/>
      <c r="B14" s="153"/>
      <c r="C14" s="153"/>
      <c r="D14" s="153"/>
      <c r="E14" s="154"/>
      <c r="F14" s="154"/>
      <c r="G14" s="154"/>
      <c r="H14" s="155"/>
      <c r="I14" s="155"/>
      <c r="J14" s="155"/>
    </row>
    <row r="15" spans="1:10" ht="15">
      <c r="A15" s="148"/>
      <c r="B15" s="153"/>
      <c r="C15" s="153"/>
      <c r="D15" s="153"/>
      <c r="E15" s="154"/>
      <c r="F15" s="154"/>
      <c r="G15" s="154"/>
      <c r="H15" s="155"/>
      <c r="I15" s="155"/>
      <c r="J15" s="155"/>
    </row>
    <row r="16" spans="1:10" ht="15">
      <c r="A16" s="148"/>
      <c r="B16" s="153"/>
      <c r="C16" s="153"/>
      <c r="D16" s="153"/>
      <c r="E16" s="154"/>
      <c r="F16" s="154"/>
      <c r="G16" s="154"/>
      <c r="H16" s="155"/>
      <c r="I16" s="155"/>
      <c r="J16" s="155"/>
    </row>
    <row r="17" ht="12.75">
      <c r="H17" s="156"/>
    </row>
    <row r="18" ht="12.75">
      <c r="F18" s="156"/>
    </row>
  </sheetData>
  <mergeCells count="7">
    <mergeCell ref="B2:J3"/>
    <mergeCell ref="B7:D16"/>
    <mergeCell ref="E7:G16"/>
    <mergeCell ref="H7:J16"/>
    <mergeCell ref="B4:D6"/>
    <mergeCell ref="E4:G6"/>
    <mergeCell ref="H4:J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23" sqref="G23"/>
    </sheetView>
  </sheetViews>
  <sheetFormatPr defaultColWidth="9.140625" defaultRowHeight="12.75"/>
  <sheetData>
    <row r="1" spans="1:10" ht="1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9.5">
      <c r="A4" s="157"/>
      <c r="B4" s="158" t="s">
        <v>13</v>
      </c>
      <c r="C4" s="158"/>
      <c r="D4" s="158"/>
      <c r="E4" s="158"/>
      <c r="F4" s="158"/>
      <c r="G4" s="158"/>
      <c r="H4" s="158"/>
      <c r="I4" s="158"/>
      <c r="J4" s="158"/>
    </row>
    <row r="5" spans="1:10" ht="19.5">
      <c r="A5" s="157"/>
      <c r="B5" s="158" t="s">
        <v>14</v>
      </c>
      <c r="C5" s="158"/>
      <c r="D5" s="158"/>
      <c r="E5" s="158"/>
      <c r="F5" s="158"/>
      <c r="G5" s="158"/>
      <c r="H5" s="158"/>
      <c r="I5" s="158"/>
      <c r="J5" s="158"/>
    </row>
    <row r="6" spans="1:10" ht="15.75" thickBot="1">
      <c r="A6" s="157"/>
      <c r="B6" s="159"/>
      <c r="C6" s="160"/>
      <c r="D6" s="160"/>
      <c r="E6" s="160"/>
      <c r="F6" s="160"/>
      <c r="G6" s="160"/>
      <c r="H6" s="160"/>
      <c r="I6" s="160"/>
      <c r="J6" s="160"/>
    </row>
    <row r="7" spans="1:10" ht="15">
      <c r="A7" s="157"/>
      <c r="B7" s="161">
        <v>0.002777777777777778</v>
      </c>
      <c r="C7" s="160"/>
      <c r="D7" s="162" t="s">
        <v>15</v>
      </c>
      <c r="E7" s="163">
        <v>0.15</v>
      </c>
      <c r="F7" s="164">
        <f>$B$7*(100%+E7)</f>
        <v>0.003194444444444444</v>
      </c>
      <c r="G7" s="165" t="s">
        <v>16</v>
      </c>
      <c r="H7" s="160"/>
      <c r="I7" s="160" t="s">
        <v>24</v>
      </c>
      <c r="J7" s="160"/>
    </row>
    <row r="8" spans="1:10" ht="15.75" thickBot="1">
      <c r="A8" s="157"/>
      <c r="B8" s="166"/>
      <c r="C8" s="160"/>
      <c r="D8" s="167"/>
      <c r="E8" s="168"/>
      <c r="F8" s="169"/>
      <c r="G8" s="165"/>
      <c r="H8" s="160"/>
      <c r="I8" s="160" t="s">
        <v>25</v>
      </c>
      <c r="J8" s="160"/>
    </row>
    <row r="9" spans="1:10" ht="15">
      <c r="A9" s="157"/>
      <c r="B9" s="159"/>
      <c r="C9" s="160"/>
      <c r="D9" s="170" t="s">
        <v>15</v>
      </c>
      <c r="E9" s="171">
        <v>0.1</v>
      </c>
      <c r="F9" s="172">
        <v>0.0030555555555555557</v>
      </c>
      <c r="G9" s="165"/>
      <c r="H9" s="160"/>
      <c r="I9" s="160" t="s">
        <v>26</v>
      </c>
      <c r="J9" s="160"/>
    </row>
    <row r="10" spans="1:10" ht="15">
      <c r="A10" s="157"/>
      <c r="B10" s="159"/>
      <c r="C10" s="160"/>
      <c r="D10" s="173"/>
      <c r="E10" s="174"/>
      <c r="F10" s="175"/>
      <c r="G10" s="165"/>
      <c r="H10" s="160"/>
      <c r="I10" s="160"/>
      <c r="J10" s="160"/>
    </row>
    <row r="11" spans="1:10" ht="15">
      <c r="A11" s="157"/>
      <c r="B11" s="159"/>
      <c r="C11" s="160"/>
      <c r="D11" s="176" t="s">
        <v>15</v>
      </c>
      <c r="E11" s="177">
        <v>0.05</v>
      </c>
      <c r="F11" s="178">
        <v>0.002916666666666667</v>
      </c>
      <c r="G11" s="165"/>
      <c r="H11" s="160"/>
      <c r="I11" s="160" t="s">
        <v>27</v>
      </c>
      <c r="J11" s="160"/>
    </row>
    <row r="12" spans="1:10" ht="15">
      <c r="A12" s="157"/>
      <c r="B12" s="159"/>
      <c r="C12" s="160"/>
      <c r="D12" s="179"/>
      <c r="E12" s="180"/>
      <c r="F12" s="181"/>
      <c r="G12" s="165"/>
      <c r="H12" s="160"/>
      <c r="I12" s="160"/>
      <c r="J12" s="160"/>
    </row>
    <row r="13" spans="1:10" ht="15">
      <c r="A13" s="157"/>
      <c r="B13" s="159"/>
      <c r="C13" s="160"/>
      <c r="D13" s="182" t="s">
        <v>17</v>
      </c>
      <c r="E13" s="183">
        <v>0.05</v>
      </c>
      <c r="F13" s="184">
        <v>0.002638888888888889</v>
      </c>
      <c r="G13" s="185" t="s">
        <v>18</v>
      </c>
      <c r="H13" s="160"/>
      <c r="I13" s="160"/>
      <c r="J13" s="160"/>
    </row>
    <row r="14" spans="1:10" ht="15">
      <c r="A14" s="157"/>
      <c r="B14" s="159"/>
      <c r="C14" s="160"/>
      <c r="D14" s="186"/>
      <c r="E14" s="187"/>
      <c r="F14" s="188"/>
      <c r="G14" s="185"/>
      <c r="H14" s="160"/>
      <c r="I14" s="160"/>
      <c r="J14" s="160"/>
    </row>
    <row r="15" spans="1:10" ht="15">
      <c r="A15" s="157"/>
      <c r="B15" s="159"/>
      <c r="C15" s="160"/>
      <c r="D15" s="189" t="s">
        <v>17</v>
      </c>
      <c r="E15" s="190">
        <v>0.1</v>
      </c>
      <c r="F15" s="191">
        <v>0.0025</v>
      </c>
      <c r="G15" s="185"/>
      <c r="H15" s="160"/>
      <c r="I15" s="160" t="s">
        <v>28</v>
      </c>
      <c r="J15" s="160"/>
    </row>
    <row r="16" spans="1:10" ht="15">
      <c r="A16" s="157"/>
      <c r="B16" s="159"/>
      <c r="C16" s="160"/>
      <c r="D16" s="192"/>
      <c r="E16" s="193"/>
      <c r="F16" s="194"/>
      <c r="G16" s="185"/>
      <c r="H16" s="160"/>
      <c r="I16" s="160"/>
      <c r="J16" s="160"/>
    </row>
    <row r="17" spans="1:10" ht="15">
      <c r="A17" s="157"/>
      <c r="B17" s="157"/>
      <c r="C17" s="160"/>
      <c r="D17" s="195" t="s">
        <v>17</v>
      </c>
      <c r="E17" s="196">
        <v>0.12</v>
      </c>
      <c r="F17" s="197">
        <v>0.0024444444444444444</v>
      </c>
      <c r="G17" s="185"/>
      <c r="H17" s="157"/>
      <c r="I17" s="160" t="s">
        <v>29</v>
      </c>
      <c r="J17" s="157"/>
    </row>
    <row r="18" spans="1:10" ht="15">
      <c r="A18" s="157"/>
      <c r="B18" s="157"/>
      <c r="C18" s="160"/>
      <c r="D18" s="195"/>
      <c r="E18" s="196"/>
      <c r="F18" s="197"/>
      <c r="G18" s="185"/>
      <c r="H18" s="157"/>
      <c r="I18" s="157"/>
      <c r="J18" s="157"/>
    </row>
    <row r="19" spans="1:10" ht="15">
      <c r="A19" s="157"/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ht="15">
      <c r="A20" s="157"/>
      <c r="B20" s="157"/>
      <c r="C20" s="157"/>
      <c r="D20" s="157"/>
      <c r="E20" s="157"/>
      <c r="F20" s="157"/>
      <c r="G20" s="157"/>
      <c r="H20" s="157"/>
      <c r="I20" s="157"/>
      <c r="J20" s="157"/>
    </row>
    <row r="21" spans="1:10" ht="15">
      <c r="A21" s="157"/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0" ht="15">
      <c r="A22" s="157"/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ht="15">
      <c r="A23" s="157"/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ht="16.5">
      <c r="A24" s="157"/>
      <c r="B24" s="157"/>
      <c r="C24" s="198"/>
      <c r="D24" s="160"/>
      <c r="E24" s="160"/>
      <c r="F24" s="160"/>
      <c r="G24" s="160"/>
      <c r="H24" s="157"/>
      <c r="I24" s="157"/>
      <c r="J24" s="157"/>
    </row>
  </sheetData>
  <mergeCells count="23">
    <mergeCell ref="B5:J5"/>
    <mergeCell ref="E7:E8"/>
    <mergeCell ref="E9:E10"/>
    <mergeCell ref="D15:D16"/>
    <mergeCell ref="F11:F12"/>
    <mergeCell ref="F13:F14"/>
    <mergeCell ref="F15:F16"/>
    <mergeCell ref="F9:F10"/>
    <mergeCell ref="D17:D18"/>
    <mergeCell ref="D7:D8"/>
    <mergeCell ref="D9:D10"/>
    <mergeCell ref="D11:D12"/>
    <mergeCell ref="D13:D14"/>
    <mergeCell ref="F17:F18"/>
    <mergeCell ref="G7:G12"/>
    <mergeCell ref="G13:G18"/>
    <mergeCell ref="B4:J4"/>
    <mergeCell ref="B7:B8"/>
    <mergeCell ref="E11:E12"/>
    <mergeCell ref="E13:E14"/>
    <mergeCell ref="E15:E16"/>
    <mergeCell ref="E17:E18"/>
    <mergeCell ref="F7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Pama</dc:creator>
  <cp:keywords/>
  <dc:description/>
  <cp:lastModifiedBy>Pama</cp:lastModifiedBy>
  <dcterms:created xsi:type="dcterms:W3CDTF">2006-08-09T16:03:59Z</dcterms:created>
  <dcterms:modified xsi:type="dcterms:W3CDTF">2006-08-09T16:11:10Z</dcterms:modified>
  <cp:category/>
  <cp:version/>
  <cp:contentType/>
  <cp:contentStatus/>
</cp:coreProperties>
</file>