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05" windowWidth="15480" windowHeight="11640" tabRatio="332" activeTab="0"/>
  </bookViews>
  <sheets>
    <sheet name="test" sheetId="1" r:id="rId1"/>
    <sheet name="Foglio2" sheetId="2" state="hidden" r:id="rId2"/>
    <sheet name="Foglio3" sheetId="3" state="hidden" r:id="rId3"/>
  </sheets>
  <definedNames/>
  <calcPr fullCalcOnLoad="1"/>
</workbook>
</file>

<file path=xl/sharedStrings.xml><?xml version="1.0" encoding="utf-8"?>
<sst xmlns="http://schemas.openxmlformats.org/spreadsheetml/2006/main" count="237" uniqueCount="120">
  <si>
    <t>Hai risposto a</t>
  </si>
  <si>
    <t>:</t>
  </si>
  <si>
    <t>domande</t>
  </si>
  <si>
    <t>P</t>
  </si>
  <si>
    <t>R</t>
  </si>
  <si>
    <t>M</t>
  </si>
  <si>
    <t>Regolamentisti</t>
  </si>
  <si>
    <t>Mediatori</t>
  </si>
  <si>
    <t>Passivi</t>
  </si>
  <si>
    <t>Il tuo profilo risulta essere</t>
  </si>
  <si>
    <t>R1M3P3</t>
  </si>
  <si>
    <t>R2M2P3</t>
  </si>
  <si>
    <t>R2M3P3</t>
  </si>
  <si>
    <t>R2M3P2</t>
  </si>
  <si>
    <t>M1R3P3</t>
  </si>
  <si>
    <t>M2R2P3</t>
  </si>
  <si>
    <t>M2R3P3</t>
  </si>
  <si>
    <t>M2R3P2</t>
  </si>
  <si>
    <t>P1R3M3</t>
  </si>
  <si>
    <t>P2R2M3</t>
  </si>
  <si>
    <t>P2R3M3</t>
  </si>
  <si>
    <t>P2R3M2</t>
  </si>
  <si>
    <t>R2M2P2</t>
  </si>
  <si>
    <t>M2R2P2</t>
  </si>
  <si>
    <t>P2R2M2</t>
  </si>
  <si>
    <t xml:space="preserve">Siete rispettosi del regolamento e lo applicate con rigore. Se le norme sono state stabilite e sono chiare, bisognerà ben applicarle e non interpretarle ! </t>
  </si>
  <si>
    <t xml:space="preserve">Siete portati a “lasciar correre” e a volte a far decidere agli altri ! Per voi è sempre meglio favorire la partecipazione e lo svolgimento delle gare </t>
  </si>
  <si>
    <t>Siete rispettosi del regolamento ma qualche volta lo applicate con buon senso. In certe situazioni un po' di flessibilità non guasta.</t>
  </si>
  <si>
    <t>In genere rispettate i regolamenti ma in molti casi preferite usate il buon senso oppure far decidere agli altri.</t>
  </si>
  <si>
    <t>In genere rispettate i regolamenti ma in qualche caso preferite usare il buon senso oppure far decidere agli altri</t>
  </si>
  <si>
    <t>Siete rispettosi dei regolamenti ma qualche volta preferite che le decisioni più impegnative vengano risolte da altri.</t>
  </si>
  <si>
    <t>Siete capaci di trovare una soluzione di mediazione in ogni situazione complessa con lo scopo di favorire la partecipazione degli atleti.</t>
  </si>
  <si>
    <t>Siete capaci di trovare una soluzione di mediazione in molte situazioni complesse ma con la dovuta attenzione dove è richiesto il rispetto delle regole.</t>
  </si>
  <si>
    <t>In genere cercate le soluzioni di mediazione ma il molti casi il regolamento e gli altri condizionano le vostre scelte.</t>
  </si>
  <si>
    <t>In genere cercate le soluzioni di mediazione ma a volte il regolamento e gli altri condizionano le voltre scelte.</t>
  </si>
  <si>
    <t>Siete portati a "lasciar correre" e a volte a far decidere agli altri ma in molte situazioni applicate con rigore il regolamento.</t>
  </si>
  <si>
    <t>In genere siete portati a "lasciar correre" e a far decidere agli altri ma in molti casi applicate con rigore il regolamento oppure trovate soluzione più mediate.</t>
  </si>
  <si>
    <t>In genere siete portati a "lasciar correre" e a far decidere agli altri ma in qualche caso applicate con rigore il regolamento oppure trovate soluzione più mediate.</t>
  </si>
  <si>
    <t>Siete portati a "lasciar correre" e a volte a far decidere agli altri ma in molte situazioni cercate una soluzione più mediata.</t>
  </si>
  <si>
    <t>Siete capaci di trovare una soluzione di mediazione ma qualche volta gli altri condizionano le voltre scelte.</t>
  </si>
  <si>
    <t>1. Un atleta di interesse nazionale, sorteggiato per il controllo antidoping, deve presentarsi alla partenza di una gara successiva (30 minuti) ma il medico non lo lascia allontanare  perché il controllo non è terminato, ed il Rappresentante di Società mi chiede di spostare la gara.</t>
  </si>
  <si>
    <t>Chiamo i Rappresentanti di Società inseriti nella stessa gara e chiedo loro se sono favorevoli ad uno spostamento della gara stessa, sino al momento in cui il controllo non sarà terminato</t>
  </si>
  <si>
    <t>Considerando che l’atleta è anche un Probabile Olimpico accetto la richiesta e sposto la gara</t>
  </si>
  <si>
    <t>Lo considero non partito perché, ai sensi dell’art. 2.17,  non si è presentato nei tempi previsti alla partenza</t>
  </si>
  <si>
    <t>2. Gara regionale. Mancano i cronometristi. Il Direttore di Gara chiede che un UU.G. prenda i tempi. Cosa fai?</t>
  </si>
  <si>
    <t>Faccio presente che questa attività non rientra fra quelle di competenza degli Ufficiali di Gara e cortesemente declino l’invito.irregolarità.</t>
  </si>
  <si>
    <t>Collaboro. E’ vero che non è previsto dal regolamento ma non è nemmeno vietato; bisogna favorire lo svolgimento della gara !</t>
  </si>
  <si>
    <t>Verifico in che cosa consiste l’attività richiesta e, se compatibile con lo svolgimento delle mie attribuzioni arbitrali, mi rendo disponibile.</t>
  </si>
  <si>
    <r>
      <t>3.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Viene segnalato che un atleta non è in regola con il tesseramento. Il rappresentante di Società dell’atleta irregolare esibisce la raccomandata del tesseramento. In Federazione all’Ufficio Tesseramento non c’è nessuno e sul sito all’anagrafica atleti non c’è traccia del tesseramento. Cosa fai?</t>
    </r>
  </si>
  <si>
    <t>L’atleta viene inserito in classifica sub-judice, e segnalo l’episodio al G.U.S. in modo che possa verificare in modo certo, presso gli Uffici Federali, se quanto segnalatomi risponde al vero o meno.</t>
  </si>
  <si>
    <t>Lo squalifico perché, nel momento in ha corso, non era regolarmente tesserato, tanto è vero che anche la Segreteria Gare ha avuto difficoltà ad inserirlo nella lista di partenza.</t>
  </si>
  <si>
    <t>Accetto la documentazione presentatami ovvero la lettera con cui la Società trasmette la richiesta di tesseramento e la copia della ricevuta della raccomandata.</t>
  </si>
  <si>
    <r>
      <t>4.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In una gara di fondo le virate sono segnalate da una sola boa. Il Rappresentante del Comitato Organizzatore dice chiaramente che non hanno altre boe. Cosa fai?</t>
    </r>
  </si>
  <si>
    <t xml:space="preserve">Coinvolgo il Direttore di Gara perché in queste situazioni è bene che sia Lui a prendere le decisioni più opportune </t>
  </si>
  <si>
    <t>Suggerisco al Direttore di Gara di sentire i Rappresentanti di Società. Se tutti sono d’accordo possiamo considerare eccezionalmente il campo regolare e comunque rinforzo  i controlli al giro di boa.</t>
  </si>
  <si>
    <t>L’art. 2.10.d prevede che le virate di una gara di fondo siano segnalate con almeno 6 boe a due colori. Quindi il campo di gara non è regolamentare e la gara non può prendere il via.</t>
  </si>
  <si>
    <t>5. In una gara Internazionale in Italia nella categoria K1 Junior mt. 500 sono presenti solo atleti italiani e fra questi ne è iscritto uno 1° anno ragazzi. Come ti comporti?</t>
  </si>
  <si>
    <t>Lo faccio partecipare perché la manifestazione si svolge in Italia e in Italia un Ragazzo può correre nella categoria Junior.</t>
  </si>
  <si>
    <t>Lo faccio partecipare perché tanto la gara ai fini del regolamento ICF e di quello nazionale non è valida come internazionale (almeno due federazioni)</t>
  </si>
  <si>
    <t>Non può partecipare perché per l’I.C.F. si comincia a gareggiare a 15 anni</t>
  </si>
  <si>
    <r>
      <t>6.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Il Direttore di Gara espone a sua firma un comunicato in cui ricorda che non saranno ammessi alla partenza equipaggi privi del numero e saranno squalificati quelli che non si presentano al controllo imbarcazioni.</t>
    </r>
  </si>
  <si>
    <t>Finalmente un Direttore di Gara che si dà da fare ! E’ sempre utile ricordare agli atleti gli adempimenti che devono rispettare.</t>
  </si>
  <si>
    <t>Lo rimuovo. Le valutazioni circa le azioni conseguenti il mancato rispetto del regolamento spettano agli Ufficiali di Gara così come l’esposizione di avvisi e comunicati sulle materie tecniche di loro competenza.</t>
  </si>
  <si>
    <t>Valuto il contenuto del comunicato e se sostanzialmente corretto aggiungo la mia firma e la mia qualifica sull’avviso. Invito il Direttore di Gara a concordare con me, in futuro, i contenuti dei comunicati di tipo tecnico.</t>
  </si>
  <si>
    <t>7. Un atleta minorenne, ma di età superiore ai 15 anni, chiamato al controllo identità di presenta sprovvisto di carta d’identità. Il Rappresentante di Società presenta un’autocertificazione per conto dell’atleta.</t>
  </si>
  <si>
    <t>Accetto l’autocertificazione perché, essendo l’atleta minorenne, la responsabilità circa l’identità dello stesso è della Società</t>
  </si>
  <si>
    <t>Lo squalifico perché l’identità deve essere provata con l’esibizione di un documento di riconoscimento valido (art. 1.19 bis)</t>
  </si>
  <si>
    <t xml:space="preserve">L’atleta viene inserito in classifica sub-judice, in attesa che il Rappresentante di Società – al più tardi il giorno successivo - mi faccia pervenire via mail o via fax una copia del documento. In mancanza  segnalo l’episodio al G.U.S. </t>
  </si>
  <si>
    <r>
      <t>8.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Un’imbarcazione presentatasi al controllo imbarcazioni successivo alla gara, è 30 gr. sottopeso. Viene fatto notare che la bilancia non sembra posizionata su una superficie perfettamente piana.</t>
    </r>
  </si>
  <si>
    <t>Faccio mettere in bolla la bilancia e provvedo ad una nuova pesatura. Se la differenza permane, allora squalifico.</t>
  </si>
  <si>
    <t>Procedo alla squalifica. La responsabilità circa la correttezza delle attrezzature è demandata agli organizzatori (Sezione 2 - allegato A - § 3) e, peraltro, tutte i controlli sino a quel momento sono stati effettuati con quella stessa bilancia.</t>
  </si>
  <si>
    <t>Vista la situazione lascio correre, 30 grammi sono davvero non significativi al fine del risultato finale.</t>
  </si>
  <si>
    <r>
      <t>9.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Un concorrente, al termine di una gara tirata, osservando l'arbitro alzare bandiera rossa lo ingiuria violentemente. Successivamente, accortosi della reazione eccessiva, si scusa con l'Ufficiale di Gara.</t>
    </r>
  </si>
  <si>
    <t>Ritengo che l'episodio, per quanto grave e avvenuto di fronte a molte persone, possa essere superato. Le scuse fatte dimostrano il riconoscimento dell'errore fatto</t>
  </si>
  <si>
    <t>Nonostante le scuse fatte, che costituiscono un’attenuante del comportamento tenuto, deferisco l'atleta al G.U.S. ai sensi dell'art. 3 del Regolamento di Giustizia</t>
  </si>
  <si>
    <t>L'episodio è sicuramente grave, poiché avvenuto di fronte a molte persone, ed è da stigmatizzare. Convoco il Rappresentante di Società per illustrare l’accaduto e per preannunciare la denuncia al G.U.S., cosa che poi non farò se il comportamento del Rappresentante di Società sarà soddisfacente.</t>
  </si>
  <si>
    <t>10. In una gara di velocità, un atleta si presenta senza numero di corsia perché lo ha perso.</t>
  </si>
  <si>
    <t>Non potrà prendere il via. Il Codice di Gara (art. 2,17) prevede che ogni imbarcazione sia identificata con un numero che corrisponde al n° di corsia.</t>
  </si>
  <si>
    <t>In via del tutto eccezionale, lo faccio partire richiamando l’attenzione dei colleghi in arrivo. Essendo l’unico a non averlo non sarà difficile riconoscerlo</t>
  </si>
  <si>
    <t>Rimando la partenza di questa batteria di qualche minuto ed invito l’atleta a sistemare velocemente la propria imbarcazione.</t>
  </si>
  <si>
    <r>
      <t>11.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 xml:space="preserve">3° Semifinale. Partenza automatica. Il quarto arrivato fa reclamo contro il primo arrivato perché questi non aveva la prua nel blocco e lo dimostra con una ripresa video. Lo Starter non ha visto l’irregolarità, e il percorso e l’arrivo sono regolari. </t>
    </r>
  </si>
  <si>
    <t>Accetto il reclamo perché, guardando il video, è lampante l’irregolarità commessa e squalifico il primo arrivato.</t>
  </si>
  <si>
    <t>Convoco il Direttore .di Gara ed i Rappresentanti di Società interessati alla finale e se tutti d’accordo ammetto il reclamante, perché il caso non è regolamentato, ma vedendo il video l’irregolarità è evidente</t>
  </si>
  <si>
    <t>Respingo il reclamo perché i giudici di partenza, di percorso e di arrivo non hanno segnalato alcuna irregolarità.</t>
  </si>
  <si>
    <r>
      <t>12.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Il terzo arrivato della 8° gara si presenta, dopo ripetuti richiami con l’altoparlante, al controllo imbarcazioni dopo che tutte le imbarcazioni della 9° gara sono state regolarmente pesate. Come ti comporti?</t>
    </r>
  </si>
  <si>
    <t>Considero comunque  regolare l’essersi presentato al peso</t>
  </si>
  <si>
    <t>Chiamo il Rappresentante di Società, evidenzio il ritardo e considero regolare l’essersi presentato nonostante il ritardo. Lo richiamo, comunque, al rispetto del regolamento</t>
  </si>
  <si>
    <t>Lo squalifico perché non si è presentato tempestivamente al controllo imbarcazioni, come previsto dall’art. 2.14.f del Codice di Gara</t>
  </si>
  <si>
    <r>
      <t>13.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Mancano tre gare alla fine della manifestazione. Un signore del pubblico si sente male. L’ambulanza lo porta in Ospedale.</t>
    </r>
  </si>
  <si>
    <t>Chiamo il Direttore di Gara, e se si assume la responsabilità di continuare la gara senza ambulanza, la competizione può concludersi.</t>
  </si>
  <si>
    <t>Sospendo la gara in attesa dell’ambulanza, perché il Codice di gara è chiaro in proposito. Ci deve essere medico e ambulanza</t>
  </si>
  <si>
    <t>Mancando solamente tre gare, considerando il tempo di andata e ritorno dell’ambulanza, faccio proseguire la manifestazione</t>
  </si>
  <si>
    <r>
      <t>14.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Mezz’ora prima della gara un componente un K2 si sente male. Si presenta in torre di arrivo il Rappresentante di Società con un certificato medico comprovante il malore, e chiede la sostituzione del titolare con la riserva.</t>
    </r>
  </si>
  <si>
    <t xml:space="preserve">Accetto la sostituzione in considerazione del certificato medico e del fatto che il sostituto non ha fatto gare nella giornata </t>
  </si>
  <si>
    <t>Non accetto la sostituzione perché, ai sensi dell'art. 2.7.1 del Codice di gara, la sostituzione non è stata presentata al momento dell'accredito.</t>
  </si>
  <si>
    <t>La materia è di competenza del Direttore di Gara e mi attengo alla sue disposizioni</t>
  </si>
  <si>
    <r>
      <t>15.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Durante una gara nazionale cede la spiga di una corsia centrale, rendendo difficile la corretta prosecuzione della manifestazione. Nonostante ciò le corsie sono ancora individuabili.</t>
    </r>
  </si>
  <si>
    <t>Sospendo le gare sino alla riparazione del campo</t>
  </si>
  <si>
    <t>Il campo è sicuramente irregolare e chiedo al Direttore di Gara istruzioni sul proseguimento della gara.</t>
  </si>
  <si>
    <t>Per non accumulare ritardi su richiesta delle Società si procede ad utilizzare il campo “così com’è”</t>
  </si>
  <si>
    <r>
      <t>16.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Gara Nazionale. Non è possibile avere tutti i motoscafi di percorso (almeno 3) per la giuria.</t>
    </r>
  </si>
  <si>
    <t xml:space="preserve">Vado comunque avanti perché il Direttore di Gara mi ha detto che non si può fare altrimenti. </t>
  </si>
  <si>
    <t>Utilizzo i motoscafi disponibili e, propongo al Direttore di Gara la nomina di Ufficiali di Gara da dislocare sul percorso in aiuto ai colleghi in acqua.</t>
  </si>
  <si>
    <t>L’art. 2.12.1 prevede almeno 3 motoscafi di percorso, pertanto sino a quando non si raggiunge il numero previsto la gara non parte.</t>
  </si>
  <si>
    <t>17. Lo speaker annuncia la fine delle gare e l'autista dell'autoambulanza ti chiede se può andare via. Cosa rispondi ?</t>
  </si>
  <si>
    <t>Fai presente che la manifestazione non è ancora finita</t>
  </si>
  <si>
    <t>Ti guardi attorno, ti sembra tutto a posto e gli dici che può andare</t>
  </si>
  <si>
    <t>lo inviti a rimanere almeno altri 20 minuti....non si sa mai....</t>
  </si>
  <si>
    <t>18. Gara regionale mt. 500. Dopo mezz'ora dall'inizio delle gare, uno dei due motoscafi di soccorso va in panne…</t>
  </si>
  <si>
    <t>Vado avanti. La distanza è breve ed un motoscafo di soccorso lo ritengo sufficiente.</t>
  </si>
  <si>
    <t>Sospendo la gara sino al momento in cui, ai sensi dell'art. 2.12.b non è ripristinato il numero di motoscafi previsto. Sulla sicurezza non si discute.</t>
  </si>
  <si>
    <t>Tolgo uno dei due previsti dal percorso e lo smisto sul soccorso. L'altro motoscafo di percorso lascerà i concorrenti 200 mt. prima dell'arrivo, dove saranno presi dal collega smontato dal percorso e dirottato in arrivo.</t>
  </si>
  <si>
    <t>19. Gara di fondo. Partenza e arrivo sono sulla stessa linea e siccome le partenze si susseguono si creano problemi con gli arrivi.</t>
  </si>
  <si>
    <t>Verifico con il Direttore di Gara la possibilità di dilazionare le partenze e comunque propongo al Direttore di Gara la possibilità di usufruire di volontari che aiutino i colleghi in arrivo.</t>
  </si>
  <si>
    <t>Cerco il Responsabile del Comitato Organizzatore e faccio modificare la partenza</t>
  </si>
  <si>
    <t>Accetto perché, il Responsabile del Comitato Organizzatore mi ha detto che non si può fare diversamente</t>
  </si>
  <si>
    <r>
      <t>20.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Campionato Italiano Velocità. Il Direttore di Gara comunica che per motivi personali inderogabili deve allontanarsi e che, d’accordo con la Segreteria Federale, viene sostituito da altra persona</t>
    </r>
  </si>
  <si>
    <t>Considero regolare il cambio visto che anche la Segreteria Federale è informata ed è d’accordo.</t>
  </si>
  <si>
    <t>Considerando che le nomine del Direttore di gara spettano al Presidente Federale, non potendolo raggiungere chiedo uno scritto al Direttore di Gara. uscente, ed entrante, da allegare al Rapporto Arbitrale.</t>
  </si>
  <si>
    <t>Sospendo la gara sino all’arrivo di un atto formale (fax, mail, telefonata) del Presidente Federale che, ai sensi dell’art. 1.18, nomina altro Direttore di Gara.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</si>
</sst>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#,##0.00_ ;\-#,##0.00\ "/>
    <numFmt numFmtId="170" formatCode="_-* #,##0.0_-;\-* #,##0.0_-;_-* &quot;-&quot;??_-;_-@_-"/>
    <numFmt numFmtId="171" formatCode="_-* #,##0_-;\-* #,##0_-;_-* &quot;-&quot;??_-;_-@_-"/>
    <numFmt numFmtId="172" formatCode="#,##0.000_ ;\-#,##0.000\ "/>
    <numFmt numFmtId="173" formatCode="#,##0.0_ ;\-#,##0.0\ "/>
    <numFmt numFmtId="174" formatCode="#,##0_ ;\-#,##0\ 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1"/>
      <color indexed="10"/>
      <name val="Verdana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sz val="10"/>
      <color indexed="8"/>
      <name val="Calibri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ashDot"/>
      <right style="dashDot"/>
      <top style="dashDot"/>
      <bottom style="dashDot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7" fillId="22" borderId="12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10" fontId="0" fillId="0" borderId="0" xfId="48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9" fontId="0" fillId="0" borderId="0" xfId="0" applyNumberFormat="1" applyFill="1" applyAlignment="1">
      <alignment/>
    </xf>
    <xf numFmtId="1" fontId="0" fillId="0" borderId="13" xfId="48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8" fillId="24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/>
    </xf>
    <xf numFmtId="0" fontId="3" fillId="24" borderId="17" xfId="0" applyFont="1" applyFill="1" applyBorder="1" applyAlignment="1">
      <alignment horizontal="justify" vertical="top" wrapText="1"/>
    </xf>
    <xf numFmtId="0" fontId="3" fillId="24" borderId="18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13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62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6"/>
      <c:rotY val="20"/>
      <c:depthPercent val="100"/>
      <c:rAngAx val="1"/>
    </c:view3D>
    <c:plotArea>
      <c:layout>
        <c:manualLayout>
          <c:xMode val="edge"/>
          <c:yMode val="edge"/>
          <c:x val="0"/>
          <c:y val="0.0515"/>
          <c:w val="0.8995"/>
          <c:h val="0.948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invertIfNegative val="0"/>
            <c:spPr>
              <a:solidFill>
                <a:srgbClr val="DCE6F2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solidFill>
                  <a:srgbClr val="333399"/>
                </a:solidFill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Foglio2!$L$7:$L$9</c:f>
              <c:strCache>
                <c:ptCount val="3"/>
                <c:pt idx="0">
                  <c:v>Regolamentisti</c:v>
                </c:pt>
                <c:pt idx="1">
                  <c:v>Mediatori</c:v>
                </c:pt>
                <c:pt idx="2">
                  <c:v>Passivi</c:v>
                </c:pt>
              </c:strCache>
            </c:strRef>
          </c:cat>
          <c:val>
            <c:numRef>
              <c:f>Foglio2!$P$7:$P$9</c:f>
              <c:numCache>
                <c:ptCount val="3"/>
                <c:pt idx="0">
                  <c:v>0.45</c:v>
                </c:pt>
                <c:pt idx="1">
                  <c:v>0.35</c:v>
                </c:pt>
                <c:pt idx="2">
                  <c:v>0.2</c:v>
                </c:pt>
              </c:numCache>
            </c:numRef>
          </c:val>
          <c:shape val="box"/>
        </c:ser>
        <c:overlap val="100"/>
        <c:shape val="box"/>
        <c:axId val="52324705"/>
        <c:axId val="1160298"/>
      </c:bar3DChart>
      <c:catAx>
        <c:axId val="52324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 val="max"/>
        <c:crossBetween val="between"/>
        <c:dispUnits/>
        <c:majorUnit val="0.1"/>
      </c:valAx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107</xdr:row>
      <xdr:rowOff>66675</xdr:rowOff>
    </xdr:from>
    <xdr:to>
      <xdr:col>3</xdr:col>
      <xdr:colOff>8201025</xdr:colOff>
      <xdr:row>124</xdr:row>
      <xdr:rowOff>57150</xdr:rowOff>
    </xdr:to>
    <xdr:graphicFrame>
      <xdr:nvGraphicFramePr>
        <xdr:cNvPr id="1" name="Chart 1"/>
        <xdr:cNvGraphicFramePr/>
      </xdr:nvGraphicFramePr>
      <xdr:xfrm>
        <a:off x="133350" y="34356675"/>
        <a:ext cx="834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4300" y="33451800"/>
          <a:ext cx="8372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3:G107"/>
  <sheetViews>
    <sheetView showGridLines="0" tabSelected="1" zoomScalePageLayoutView="0" workbookViewId="0" topLeftCell="B1">
      <selection activeCell="F5" sqref="F5"/>
    </sheetView>
  </sheetViews>
  <sheetFormatPr defaultColWidth="9.140625" defaultRowHeight="12.75"/>
  <cols>
    <col min="1" max="1" width="6.00390625" style="18" hidden="1" customWidth="1"/>
    <col min="2" max="2" width="1.7109375" style="0" customWidth="1"/>
    <col min="3" max="3" width="2.421875" style="0" customWidth="1"/>
    <col min="4" max="4" width="123.140625" style="0" customWidth="1"/>
    <col min="5" max="5" width="0.5625" style="0" customWidth="1"/>
    <col min="6" max="6" width="5.421875" style="0" customWidth="1"/>
  </cols>
  <sheetData>
    <row r="2" ht="18.75" thickBot="1"/>
    <row r="3" spans="3:4" ht="45" customHeight="1" thickBot="1">
      <c r="C3" s="33" t="s">
        <v>40</v>
      </c>
      <c r="D3" s="34"/>
    </row>
    <row r="4" spans="1:4" s="8" customFormat="1" ht="30" customHeight="1" thickBot="1">
      <c r="A4" s="19" t="s">
        <v>5</v>
      </c>
      <c r="C4" s="9">
        <v>1</v>
      </c>
      <c r="D4" s="10" t="s">
        <v>41</v>
      </c>
    </row>
    <row r="5" spans="1:6" s="8" customFormat="1" ht="30" customHeight="1" thickBot="1">
      <c r="A5" s="19" t="s">
        <v>3</v>
      </c>
      <c r="C5" s="9">
        <v>2</v>
      </c>
      <c r="D5" s="10" t="s">
        <v>42</v>
      </c>
      <c r="F5" s="11"/>
    </row>
    <row r="6" spans="1:4" s="8" customFormat="1" ht="30" customHeight="1" thickBot="1">
      <c r="A6" s="19" t="s">
        <v>4</v>
      </c>
      <c r="C6" s="9">
        <v>3</v>
      </c>
      <c r="D6" s="10" t="s">
        <v>43</v>
      </c>
    </row>
    <row r="7" ht="9" customHeight="1" thickBot="1">
      <c r="C7" s="2"/>
    </row>
    <row r="8" spans="3:4" ht="30" customHeight="1" thickBot="1">
      <c r="C8" s="33" t="s">
        <v>44</v>
      </c>
      <c r="D8" s="34"/>
    </row>
    <row r="9" spans="1:4" ht="30" customHeight="1" thickBot="1">
      <c r="A9" s="19" t="s">
        <v>4</v>
      </c>
      <c r="C9" s="9">
        <v>1</v>
      </c>
      <c r="D9" s="10" t="s">
        <v>45</v>
      </c>
    </row>
    <row r="10" spans="1:6" ht="30" customHeight="1" thickBot="1">
      <c r="A10" s="19" t="s">
        <v>3</v>
      </c>
      <c r="C10" s="9">
        <v>2</v>
      </c>
      <c r="D10" s="10" t="s">
        <v>46</v>
      </c>
      <c r="F10" s="11"/>
    </row>
    <row r="11" spans="1:4" ht="30" customHeight="1" thickBot="1">
      <c r="A11" s="19" t="s">
        <v>5</v>
      </c>
      <c r="C11" s="9">
        <v>3</v>
      </c>
      <c r="D11" s="10" t="s">
        <v>47</v>
      </c>
    </row>
    <row r="12" ht="9" customHeight="1" thickBot="1">
      <c r="C12" s="4"/>
    </row>
    <row r="13" spans="3:4" ht="45" customHeight="1" thickBot="1">
      <c r="C13" s="33" t="s">
        <v>48</v>
      </c>
      <c r="D13" s="34"/>
    </row>
    <row r="14" spans="1:4" ht="30" customHeight="1" thickBot="1">
      <c r="A14" s="19" t="s">
        <v>5</v>
      </c>
      <c r="C14" s="9">
        <v>1</v>
      </c>
      <c r="D14" s="10" t="s">
        <v>49</v>
      </c>
    </row>
    <row r="15" spans="1:6" ht="30" customHeight="1" thickBot="1">
      <c r="A15" s="19" t="s">
        <v>4</v>
      </c>
      <c r="C15" s="9">
        <v>2</v>
      </c>
      <c r="D15" s="10" t="s">
        <v>50</v>
      </c>
      <c r="F15" s="11"/>
    </row>
    <row r="16" spans="1:4" ht="30" customHeight="1" thickBot="1">
      <c r="A16" s="19" t="s">
        <v>3</v>
      </c>
      <c r="C16" s="9">
        <v>3</v>
      </c>
      <c r="D16" s="10" t="s">
        <v>51</v>
      </c>
    </row>
    <row r="17" ht="9" customHeight="1" thickBot="1">
      <c r="C17" s="5"/>
    </row>
    <row r="18" spans="3:4" ht="30" customHeight="1" thickBot="1">
      <c r="C18" s="33" t="s">
        <v>52</v>
      </c>
      <c r="D18" s="34"/>
    </row>
    <row r="19" spans="1:4" ht="30" customHeight="1" thickBot="1">
      <c r="A19" s="19" t="s">
        <v>3</v>
      </c>
      <c r="C19" s="9">
        <v>1</v>
      </c>
      <c r="D19" s="10" t="s">
        <v>53</v>
      </c>
    </row>
    <row r="20" spans="1:6" ht="30" customHeight="1" thickBot="1">
      <c r="A20" s="19" t="s">
        <v>5</v>
      </c>
      <c r="C20" s="9">
        <v>2</v>
      </c>
      <c r="D20" s="10" t="s">
        <v>54</v>
      </c>
      <c r="F20" s="11"/>
    </row>
    <row r="21" spans="1:4" ht="30" customHeight="1" thickBot="1">
      <c r="A21" s="19" t="s">
        <v>4</v>
      </c>
      <c r="C21" s="9">
        <v>3</v>
      </c>
      <c r="D21" s="10" t="s">
        <v>55</v>
      </c>
    </row>
    <row r="22" ht="9" customHeight="1" thickBot="1">
      <c r="C22" s="6"/>
    </row>
    <row r="23" spans="3:4" ht="30" customHeight="1" thickBot="1">
      <c r="C23" s="33" t="s">
        <v>56</v>
      </c>
      <c r="D23" s="34"/>
    </row>
    <row r="24" spans="1:4" ht="30" customHeight="1" thickBot="1">
      <c r="A24" s="19" t="s">
        <v>3</v>
      </c>
      <c r="C24" s="9">
        <v>1</v>
      </c>
      <c r="D24" s="10" t="s">
        <v>57</v>
      </c>
    </row>
    <row r="25" spans="1:6" ht="30" customHeight="1" thickBot="1">
      <c r="A25" s="19" t="s">
        <v>5</v>
      </c>
      <c r="C25" s="9">
        <v>2</v>
      </c>
      <c r="D25" s="10" t="s">
        <v>58</v>
      </c>
      <c r="F25" s="11"/>
    </row>
    <row r="26" spans="1:4" ht="30" customHeight="1" thickBot="1">
      <c r="A26" s="19" t="s">
        <v>4</v>
      </c>
      <c r="C26" s="9">
        <v>3</v>
      </c>
      <c r="D26" s="10" t="s">
        <v>59</v>
      </c>
    </row>
    <row r="27" ht="9" customHeight="1" thickBot="1">
      <c r="C27" s="1"/>
    </row>
    <row r="28" spans="3:4" ht="30" customHeight="1" thickBot="1">
      <c r="C28" s="33" t="s">
        <v>60</v>
      </c>
      <c r="D28" s="34"/>
    </row>
    <row r="29" spans="1:4" ht="30" customHeight="1" thickBot="1">
      <c r="A29" s="19" t="s">
        <v>3</v>
      </c>
      <c r="C29" s="9">
        <v>1</v>
      </c>
      <c r="D29" s="10" t="s">
        <v>61</v>
      </c>
    </row>
    <row r="30" spans="1:6" ht="30" customHeight="1" thickBot="1">
      <c r="A30" s="19" t="s">
        <v>4</v>
      </c>
      <c r="C30" s="9">
        <v>2</v>
      </c>
      <c r="D30" s="10" t="s">
        <v>62</v>
      </c>
      <c r="F30" s="11"/>
    </row>
    <row r="31" spans="1:4" ht="30" customHeight="1" thickBot="1">
      <c r="A31" s="19" t="s">
        <v>5</v>
      </c>
      <c r="C31" s="9">
        <v>3</v>
      </c>
      <c r="D31" s="10" t="s">
        <v>63</v>
      </c>
    </row>
    <row r="32" ht="9" customHeight="1" thickBot="1">
      <c r="C32" s="1"/>
    </row>
    <row r="33" spans="3:4" ht="30" customHeight="1" thickBot="1">
      <c r="C33" s="33" t="s">
        <v>64</v>
      </c>
      <c r="D33" s="34"/>
    </row>
    <row r="34" spans="1:4" ht="30" customHeight="1" thickBot="1">
      <c r="A34" s="19" t="s">
        <v>3</v>
      </c>
      <c r="C34" s="9">
        <v>1</v>
      </c>
      <c r="D34" s="10" t="s">
        <v>65</v>
      </c>
    </row>
    <row r="35" spans="1:6" ht="30" customHeight="1" thickBot="1">
      <c r="A35" s="19" t="s">
        <v>4</v>
      </c>
      <c r="C35" s="9">
        <v>2</v>
      </c>
      <c r="D35" s="10" t="s">
        <v>66</v>
      </c>
      <c r="F35" s="11"/>
    </row>
    <row r="36" spans="1:4" ht="30" customHeight="1" thickBot="1">
      <c r="A36" s="19" t="s">
        <v>5</v>
      </c>
      <c r="C36" s="9">
        <v>3</v>
      </c>
      <c r="D36" s="3" t="s">
        <v>67</v>
      </c>
    </row>
    <row r="37" ht="9" customHeight="1" thickBot="1">
      <c r="C37" s="1"/>
    </row>
    <row r="38" spans="3:4" ht="30" customHeight="1" thickBot="1">
      <c r="C38" s="33" t="s">
        <v>68</v>
      </c>
      <c r="D38" s="34"/>
    </row>
    <row r="39" spans="1:4" ht="30" customHeight="1" thickBot="1">
      <c r="A39" s="19" t="s">
        <v>5</v>
      </c>
      <c r="C39" s="9">
        <v>1</v>
      </c>
      <c r="D39" s="10" t="s">
        <v>69</v>
      </c>
    </row>
    <row r="40" spans="1:6" ht="30" customHeight="1" thickBot="1">
      <c r="A40" s="19" t="s">
        <v>4</v>
      </c>
      <c r="C40" s="9">
        <v>2</v>
      </c>
      <c r="D40" s="10" t="s">
        <v>70</v>
      </c>
      <c r="F40" s="11"/>
    </row>
    <row r="41" spans="1:4" ht="30" customHeight="1" thickBot="1">
      <c r="A41" s="19" t="s">
        <v>3</v>
      </c>
      <c r="C41" s="9">
        <v>3</v>
      </c>
      <c r="D41" s="10" t="s">
        <v>71</v>
      </c>
    </row>
    <row r="42" ht="9" customHeight="1" thickBot="1">
      <c r="C42" s="1"/>
    </row>
    <row r="43" spans="3:4" ht="30" customHeight="1" thickBot="1">
      <c r="C43" s="33" t="s">
        <v>72</v>
      </c>
      <c r="D43" s="34"/>
    </row>
    <row r="44" spans="1:4" ht="30" customHeight="1" thickBot="1">
      <c r="A44" s="19" t="s">
        <v>3</v>
      </c>
      <c r="C44" s="9">
        <v>1</v>
      </c>
      <c r="D44" s="3" t="s">
        <v>73</v>
      </c>
    </row>
    <row r="45" spans="1:6" ht="30" customHeight="1" thickBot="1">
      <c r="A45" s="19" t="s">
        <v>4</v>
      </c>
      <c r="C45" s="9">
        <v>2</v>
      </c>
      <c r="D45" s="3" t="s">
        <v>74</v>
      </c>
      <c r="F45" s="11"/>
    </row>
    <row r="46" spans="1:4" ht="30" customHeight="1" thickBot="1">
      <c r="A46" s="19" t="s">
        <v>5</v>
      </c>
      <c r="C46" s="9">
        <v>3</v>
      </c>
      <c r="D46" s="3" t="s">
        <v>75</v>
      </c>
    </row>
    <row r="47" ht="9" customHeight="1" thickBot="1">
      <c r="C47" s="1"/>
    </row>
    <row r="48" spans="3:4" ht="30" customHeight="1" thickBot="1">
      <c r="C48" s="33" t="s">
        <v>76</v>
      </c>
      <c r="D48" s="34"/>
    </row>
    <row r="49" spans="1:4" ht="30" customHeight="1" thickBot="1">
      <c r="A49" s="19" t="s">
        <v>4</v>
      </c>
      <c r="C49" s="9">
        <v>1</v>
      </c>
      <c r="D49" s="10" t="s">
        <v>77</v>
      </c>
    </row>
    <row r="50" spans="1:6" ht="30" customHeight="1" thickBot="1">
      <c r="A50" s="19" t="s">
        <v>3</v>
      </c>
      <c r="C50" s="9">
        <v>2</v>
      </c>
      <c r="D50" s="10" t="s">
        <v>78</v>
      </c>
      <c r="F50" s="11"/>
    </row>
    <row r="51" spans="1:4" ht="30" customHeight="1" thickBot="1">
      <c r="A51" s="19" t="s">
        <v>5</v>
      </c>
      <c r="C51" s="9">
        <v>3</v>
      </c>
      <c r="D51" s="10" t="s">
        <v>79</v>
      </c>
    </row>
    <row r="52" ht="9" customHeight="1" thickBot="1">
      <c r="C52" s="7"/>
    </row>
    <row r="53" spans="3:4" ht="30" customHeight="1" thickBot="1">
      <c r="C53" s="33" t="s">
        <v>80</v>
      </c>
      <c r="D53" s="34"/>
    </row>
    <row r="54" spans="1:4" ht="30" customHeight="1" thickBot="1">
      <c r="A54" s="19" t="s">
        <v>3</v>
      </c>
      <c r="C54" s="9">
        <v>1</v>
      </c>
      <c r="D54" s="10" t="s">
        <v>81</v>
      </c>
    </row>
    <row r="55" spans="1:6" ht="30" customHeight="1" thickBot="1">
      <c r="A55" s="19" t="s">
        <v>5</v>
      </c>
      <c r="C55" s="9">
        <v>2</v>
      </c>
      <c r="D55" s="10" t="s">
        <v>82</v>
      </c>
      <c r="F55" s="11"/>
    </row>
    <row r="56" spans="1:4" ht="30" customHeight="1" thickBot="1">
      <c r="A56" s="19" t="s">
        <v>4</v>
      </c>
      <c r="C56" s="9">
        <v>3</v>
      </c>
      <c r="D56" s="10" t="s">
        <v>83</v>
      </c>
    </row>
    <row r="57" ht="9" customHeight="1" thickBot="1">
      <c r="C57" s="7"/>
    </row>
    <row r="58" spans="3:4" ht="30" customHeight="1" thickBot="1">
      <c r="C58" s="33" t="s">
        <v>84</v>
      </c>
      <c r="D58" s="34"/>
    </row>
    <row r="59" spans="1:4" ht="30" customHeight="1" thickBot="1">
      <c r="A59" s="19" t="s">
        <v>3</v>
      </c>
      <c r="C59" s="9">
        <v>1</v>
      </c>
      <c r="D59" s="10" t="s">
        <v>85</v>
      </c>
    </row>
    <row r="60" spans="1:6" ht="30" customHeight="1" thickBot="1">
      <c r="A60" s="19" t="s">
        <v>5</v>
      </c>
      <c r="C60" s="9">
        <v>2</v>
      </c>
      <c r="D60" s="10" t="s">
        <v>86</v>
      </c>
      <c r="F60" s="11"/>
    </row>
    <row r="61" spans="1:4" ht="30" customHeight="1" thickBot="1">
      <c r="A61" s="19" t="s">
        <v>4</v>
      </c>
      <c r="C61" s="9">
        <v>3</v>
      </c>
      <c r="D61" s="10" t="s">
        <v>87</v>
      </c>
    </row>
    <row r="62" ht="9" customHeight="1" thickBot="1">
      <c r="C62" s="7"/>
    </row>
    <row r="63" spans="3:4" ht="30" customHeight="1" thickBot="1">
      <c r="C63" s="33" t="s">
        <v>88</v>
      </c>
      <c r="D63" s="34"/>
    </row>
    <row r="64" spans="1:4" ht="30" customHeight="1" thickBot="1">
      <c r="A64" s="19" t="s">
        <v>5</v>
      </c>
      <c r="C64" s="9">
        <v>1</v>
      </c>
      <c r="D64" s="10" t="s">
        <v>89</v>
      </c>
    </row>
    <row r="65" spans="1:6" ht="30" customHeight="1" thickBot="1">
      <c r="A65" s="19" t="s">
        <v>4</v>
      </c>
      <c r="C65" s="9">
        <v>2</v>
      </c>
      <c r="D65" s="10" t="s">
        <v>90</v>
      </c>
      <c r="F65" s="11"/>
    </row>
    <row r="66" spans="1:4" ht="30" customHeight="1" thickBot="1">
      <c r="A66" s="19" t="s">
        <v>3</v>
      </c>
      <c r="C66" s="9">
        <v>3</v>
      </c>
      <c r="D66" s="10" t="s">
        <v>91</v>
      </c>
    </row>
    <row r="67" ht="9" customHeight="1" thickBot="1">
      <c r="C67" s="7"/>
    </row>
    <row r="68" spans="3:4" ht="28.5" customHeight="1" thickBot="1">
      <c r="C68" s="33" t="s">
        <v>92</v>
      </c>
      <c r="D68" s="34"/>
    </row>
    <row r="69" spans="1:4" ht="26.25" customHeight="1" thickBot="1">
      <c r="A69" s="19" t="s">
        <v>3</v>
      </c>
      <c r="C69" s="9">
        <v>1</v>
      </c>
      <c r="D69" s="10" t="s">
        <v>93</v>
      </c>
    </row>
    <row r="70" spans="1:6" ht="26.25" customHeight="1" thickBot="1">
      <c r="A70" s="19" t="s">
        <v>4</v>
      </c>
      <c r="C70" s="9">
        <v>2</v>
      </c>
      <c r="D70" s="10" t="s">
        <v>94</v>
      </c>
      <c r="F70" s="11"/>
    </row>
    <row r="71" spans="1:4" ht="26.25" customHeight="1" thickBot="1">
      <c r="A71" s="19" t="s">
        <v>5</v>
      </c>
      <c r="C71" s="9">
        <v>3</v>
      </c>
      <c r="D71" s="10" t="s">
        <v>95</v>
      </c>
    </row>
    <row r="72" ht="9" customHeight="1" thickBot="1">
      <c r="C72" s="1"/>
    </row>
    <row r="73" spans="3:4" ht="31.5" customHeight="1" thickBot="1">
      <c r="C73" s="33" t="s">
        <v>96</v>
      </c>
      <c r="D73" s="34"/>
    </row>
    <row r="74" spans="1:4" ht="26.25" customHeight="1" thickBot="1">
      <c r="A74" s="19" t="s">
        <v>4</v>
      </c>
      <c r="C74" s="31">
        <v>1</v>
      </c>
      <c r="D74" s="10" t="s">
        <v>97</v>
      </c>
    </row>
    <row r="75" spans="1:6" ht="26.25" customHeight="1" thickBot="1">
      <c r="A75" s="19" t="s">
        <v>5</v>
      </c>
      <c r="C75" s="9">
        <v>2</v>
      </c>
      <c r="D75" s="10" t="s">
        <v>98</v>
      </c>
      <c r="F75" s="11"/>
    </row>
    <row r="76" spans="1:4" ht="26.25" customHeight="1" thickBot="1">
      <c r="A76" s="19" t="s">
        <v>3</v>
      </c>
      <c r="C76" s="9">
        <v>3</v>
      </c>
      <c r="D76" s="10" t="s">
        <v>99</v>
      </c>
    </row>
    <row r="77" ht="9" customHeight="1" thickBot="1">
      <c r="C77" s="1"/>
    </row>
    <row r="78" spans="3:4" ht="30" customHeight="1" thickBot="1">
      <c r="C78" s="33" t="s">
        <v>100</v>
      </c>
      <c r="D78" s="34"/>
    </row>
    <row r="79" spans="1:4" ht="26.25" customHeight="1" thickBot="1">
      <c r="A79" s="19" t="s">
        <v>3</v>
      </c>
      <c r="C79" s="9">
        <v>1</v>
      </c>
      <c r="D79" s="10" t="s">
        <v>101</v>
      </c>
    </row>
    <row r="80" spans="1:6" ht="26.25" customHeight="1" thickBot="1">
      <c r="A80" s="19" t="s">
        <v>5</v>
      </c>
      <c r="C80" s="9">
        <v>2</v>
      </c>
      <c r="D80" s="10" t="s">
        <v>102</v>
      </c>
      <c r="F80" s="11"/>
    </row>
    <row r="81" spans="1:4" ht="26.25" customHeight="1" thickBot="1">
      <c r="A81" s="19" t="s">
        <v>4</v>
      </c>
      <c r="C81" s="9">
        <v>3</v>
      </c>
      <c r="D81" s="10" t="s">
        <v>103</v>
      </c>
    </row>
    <row r="82" ht="9" customHeight="1" thickBot="1">
      <c r="C82" s="1"/>
    </row>
    <row r="83" spans="3:4" ht="29.25" customHeight="1" thickBot="1">
      <c r="C83" s="33" t="s">
        <v>104</v>
      </c>
      <c r="D83" s="34"/>
    </row>
    <row r="84" spans="1:4" ht="26.25" customHeight="1" thickBot="1">
      <c r="A84" s="19" t="s">
        <v>4</v>
      </c>
      <c r="C84" s="9">
        <v>1</v>
      </c>
      <c r="D84" s="10" t="s">
        <v>105</v>
      </c>
    </row>
    <row r="85" spans="1:6" ht="26.25" customHeight="1" thickBot="1">
      <c r="A85" s="19" t="s">
        <v>3</v>
      </c>
      <c r="C85" s="9">
        <v>2</v>
      </c>
      <c r="D85" s="10" t="s">
        <v>106</v>
      </c>
      <c r="F85" s="11"/>
    </row>
    <row r="86" spans="1:4" ht="26.25" customHeight="1" thickBot="1">
      <c r="A86" s="19" t="s">
        <v>5</v>
      </c>
      <c r="C86" s="9">
        <v>3</v>
      </c>
      <c r="D86" s="10" t="s">
        <v>107</v>
      </c>
    </row>
    <row r="87" ht="9" customHeight="1" thickBot="1">
      <c r="C87" s="1"/>
    </row>
    <row r="88" spans="3:4" ht="27" customHeight="1" thickBot="1">
      <c r="C88" s="33" t="s">
        <v>108</v>
      </c>
      <c r="D88" s="34"/>
    </row>
    <row r="89" spans="1:4" ht="26.25" customHeight="1" thickBot="1">
      <c r="A89" s="19" t="s">
        <v>3</v>
      </c>
      <c r="C89" s="9">
        <v>1</v>
      </c>
      <c r="D89" s="10" t="s">
        <v>109</v>
      </c>
    </row>
    <row r="90" spans="1:6" ht="26.25" customHeight="1" thickBot="1">
      <c r="A90" s="19" t="s">
        <v>4</v>
      </c>
      <c r="C90" s="9">
        <v>2</v>
      </c>
      <c r="D90" s="10" t="s">
        <v>110</v>
      </c>
      <c r="F90" s="11"/>
    </row>
    <row r="91" spans="1:4" ht="26.25" customHeight="1" thickBot="1">
      <c r="A91" s="19" t="s">
        <v>5</v>
      </c>
      <c r="C91" s="9">
        <v>3</v>
      </c>
      <c r="D91" s="10" t="s">
        <v>111</v>
      </c>
    </row>
    <row r="92" ht="9" customHeight="1" thickBot="1">
      <c r="C92" s="1"/>
    </row>
    <row r="93" spans="3:4" ht="28.5" customHeight="1" thickBot="1">
      <c r="C93" s="33" t="s">
        <v>112</v>
      </c>
      <c r="D93" s="34"/>
    </row>
    <row r="94" spans="1:4" ht="26.25" customHeight="1" thickBot="1">
      <c r="A94" s="19" t="s">
        <v>5</v>
      </c>
      <c r="C94" s="9">
        <v>1</v>
      </c>
      <c r="D94" s="10" t="s">
        <v>113</v>
      </c>
    </row>
    <row r="95" spans="1:6" ht="26.25" customHeight="1" thickBot="1">
      <c r="A95" s="19" t="s">
        <v>4</v>
      </c>
      <c r="C95" s="9">
        <v>2</v>
      </c>
      <c r="D95" s="10" t="s">
        <v>114</v>
      </c>
      <c r="F95" s="11"/>
    </row>
    <row r="96" spans="1:4" ht="26.25" customHeight="1" thickBot="1">
      <c r="A96" s="19" t="s">
        <v>3</v>
      </c>
      <c r="C96" s="9">
        <v>3</v>
      </c>
      <c r="D96" s="10" t="s">
        <v>115</v>
      </c>
    </row>
    <row r="97" ht="9" customHeight="1" thickBot="1">
      <c r="C97" s="1"/>
    </row>
    <row r="98" spans="3:4" ht="26.25" customHeight="1" thickBot="1">
      <c r="C98" s="33" t="s">
        <v>116</v>
      </c>
      <c r="D98" s="34"/>
    </row>
    <row r="99" spans="1:4" ht="26.25" customHeight="1" thickBot="1">
      <c r="A99" s="19" t="s">
        <v>3</v>
      </c>
      <c r="C99" s="9">
        <v>1</v>
      </c>
      <c r="D99" s="10" t="s">
        <v>117</v>
      </c>
    </row>
    <row r="100" spans="1:6" ht="26.25" customHeight="1" thickBot="1">
      <c r="A100" s="19" t="s">
        <v>5</v>
      </c>
      <c r="C100" s="9">
        <v>2</v>
      </c>
      <c r="D100" s="10" t="s">
        <v>118</v>
      </c>
      <c r="F100" s="11"/>
    </row>
    <row r="101" spans="1:4" ht="26.25" customHeight="1" thickBot="1">
      <c r="A101" s="19" t="s">
        <v>4</v>
      </c>
      <c r="C101" s="9">
        <v>3</v>
      </c>
      <c r="D101" s="10" t="s">
        <v>119</v>
      </c>
    </row>
    <row r="102" ht="25.5" customHeight="1" thickBot="1">
      <c r="C102" s="1"/>
    </row>
    <row r="103" spans="4:7" ht="18.75" thickBot="1">
      <c r="D103" s="22" t="s">
        <v>0</v>
      </c>
      <c r="E103" s="22" t="s">
        <v>1</v>
      </c>
      <c r="F103" s="20">
        <f>COUNTA(F4:F102)</f>
        <v>0</v>
      </c>
      <c r="G103" s="29" t="s">
        <v>2</v>
      </c>
    </row>
    <row r="104" spans="4:7" ht="18">
      <c r="D104" s="22"/>
      <c r="E104" s="22"/>
      <c r="F104" s="21"/>
      <c r="G104" s="29"/>
    </row>
    <row r="105" spans="4:6" ht="18">
      <c r="D105" s="23" t="s">
        <v>9</v>
      </c>
      <c r="F105" s="21"/>
    </row>
    <row r="106" ht="9" customHeight="1">
      <c r="F106" s="21"/>
    </row>
    <row r="107" spans="3:6" ht="66" customHeight="1">
      <c r="C107" s="35" t="e">
        <f>Foglio2!A41</f>
        <v>#DIV/0!</v>
      </c>
      <c r="D107" s="35"/>
      <c r="F107" s="21"/>
    </row>
  </sheetData>
  <sheetProtection sheet="1" objects="1" scenarios="1" selectLockedCells="1"/>
  <mergeCells count="21">
    <mergeCell ref="C107:D107"/>
    <mergeCell ref="C83:D83"/>
    <mergeCell ref="C88:D88"/>
    <mergeCell ref="C93:D93"/>
    <mergeCell ref="C98:D98"/>
    <mergeCell ref="C63:D63"/>
    <mergeCell ref="C68:D68"/>
    <mergeCell ref="C73:D73"/>
    <mergeCell ref="C78:D78"/>
    <mergeCell ref="C53:D53"/>
    <mergeCell ref="C58:D58"/>
    <mergeCell ref="C23:D23"/>
    <mergeCell ref="C28:D28"/>
    <mergeCell ref="C33:D33"/>
    <mergeCell ref="C38:D38"/>
    <mergeCell ref="C43:D43"/>
    <mergeCell ref="C48:D48"/>
    <mergeCell ref="C3:D3"/>
    <mergeCell ref="C8:D8"/>
    <mergeCell ref="C13:D13"/>
    <mergeCell ref="C18:D18"/>
  </mergeCells>
  <dataValidations count="1">
    <dataValidation type="whole" allowBlank="1" showInputMessage="1" showErrorMessage="1" prompt="Inserisci il n° della risposta che hai scelto" error="Devi inserire il n° della risposta che hai scelto: 1, 2 o 3" sqref="F100 F90 F80 F70 F60 F50 F40 F30 F20 F10 F5 F15 F25 F35 F45 F55 F65 F75 F85 F95">
      <formula1>1</formula1>
      <formula2>3</formula2>
    </dataValidation>
  </dataValidations>
  <printOptions horizontalCentered="1"/>
  <pageMargins left="0.1968503937007874" right="0.1968503937007874" top="0" bottom="0.1968503937007874" header="0" footer="0.5118110236220472"/>
  <pageSetup horizontalDpi="600" verticalDpi="600" orientation="landscape" paperSize="9" r:id="rId3"/>
  <headerFooter alignWithMargins="0">
    <oddHeader>&amp;C&amp;"Verdana,Normale"&amp;12TEST ACQUA PIATTA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B41"/>
  <sheetViews>
    <sheetView zoomScalePageLayoutView="0" workbookViewId="0" topLeftCell="A1">
      <selection activeCell="Y12" sqref="Y12"/>
    </sheetView>
  </sheetViews>
  <sheetFormatPr defaultColWidth="9.140625" defaultRowHeight="12.75"/>
  <cols>
    <col min="2" max="2" width="3.8515625" style="0" customWidth="1"/>
    <col min="6" max="6" width="5.7109375" style="0" customWidth="1"/>
    <col min="7" max="9" width="3.00390625" style="0" bestFit="1" customWidth="1"/>
    <col min="10" max="10" width="6.7109375" style="0" customWidth="1"/>
    <col min="11" max="11" width="2.57421875" style="0" bestFit="1" customWidth="1"/>
    <col min="12" max="12" width="10.140625" style="0" customWidth="1"/>
    <col min="13" max="13" width="9.7109375" style="0" customWidth="1"/>
    <col min="14" max="15" width="3.00390625" style="0" bestFit="1" customWidth="1"/>
    <col min="16" max="16" width="8.7109375" style="0" customWidth="1"/>
    <col min="17" max="26" width="3.00390625" style="0" bestFit="1" customWidth="1"/>
  </cols>
  <sheetData>
    <row r="1" spans="3:6" ht="14.25">
      <c r="C1" s="30">
        <v>1</v>
      </c>
      <c r="D1" s="30">
        <v>2</v>
      </c>
      <c r="E1" s="30">
        <v>3</v>
      </c>
      <c r="F1" s="16"/>
    </row>
    <row r="2" spans="1:5" ht="12.75">
      <c r="A2" s="12">
        <v>1</v>
      </c>
      <c r="B2" s="13"/>
      <c r="C2" s="32" t="s">
        <v>5</v>
      </c>
      <c r="D2" s="32" t="s">
        <v>3</v>
      </c>
      <c r="E2" s="32" t="s">
        <v>4</v>
      </c>
    </row>
    <row r="3" spans="1:5" ht="12.75">
      <c r="A3" s="12">
        <v>2</v>
      </c>
      <c r="B3" s="13"/>
      <c r="C3" s="32" t="s">
        <v>4</v>
      </c>
      <c r="D3" s="32" t="s">
        <v>3</v>
      </c>
      <c r="E3" s="32" t="s">
        <v>5</v>
      </c>
    </row>
    <row r="4" spans="1:26" ht="12.75">
      <c r="A4" s="12">
        <v>3</v>
      </c>
      <c r="B4" s="13"/>
      <c r="C4" s="32" t="s">
        <v>5</v>
      </c>
      <c r="D4" s="32" t="s">
        <v>4</v>
      </c>
      <c r="E4" s="32" t="s">
        <v>3</v>
      </c>
      <c r="G4" s="15">
        <v>1</v>
      </c>
      <c r="H4" s="15">
        <v>2</v>
      </c>
      <c r="I4" s="15">
        <v>3</v>
      </c>
      <c r="J4" s="15">
        <v>4</v>
      </c>
      <c r="K4" s="15">
        <v>5</v>
      </c>
      <c r="L4" s="15">
        <v>6</v>
      </c>
      <c r="M4" s="15">
        <v>7</v>
      </c>
      <c r="N4" s="15">
        <v>8</v>
      </c>
      <c r="O4" s="15">
        <v>9</v>
      </c>
      <c r="P4" s="15">
        <v>10</v>
      </c>
      <c r="Q4" s="15">
        <v>11</v>
      </c>
      <c r="R4" s="15">
        <v>12</v>
      </c>
      <c r="S4" s="15">
        <v>13</v>
      </c>
      <c r="T4" s="15">
        <v>14</v>
      </c>
      <c r="U4" s="15">
        <v>15</v>
      </c>
      <c r="V4" s="15">
        <v>16</v>
      </c>
      <c r="W4" s="15">
        <v>17</v>
      </c>
      <c r="X4" s="15">
        <v>18</v>
      </c>
      <c r="Y4" s="15">
        <v>19</v>
      </c>
      <c r="Z4" s="15">
        <v>20</v>
      </c>
    </row>
    <row r="5" spans="1:26" ht="12.75">
      <c r="A5" s="12">
        <v>4</v>
      </c>
      <c r="B5" s="13"/>
      <c r="C5" s="32" t="s">
        <v>3</v>
      </c>
      <c r="D5" s="32" t="s">
        <v>5</v>
      </c>
      <c r="E5" s="32" t="s">
        <v>4</v>
      </c>
      <c r="G5" s="14" t="b">
        <f>IF(test!F5=1,Foglio2!C2,IF(test!F5=2,D2,IF(test!F5=3,E2)))</f>
        <v>0</v>
      </c>
      <c r="H5" s="14" t="b">
        <f>IF(test!F10=1,Foglio2!C3,IF(test!F10=2,D3,IF(test!F10=3,E3)))</f>
        <v>0</v>
      </c>
      <c r="I5" s="14" t="b">
        <f>IF(test!$F15=1,Foglio2!$C4,IF(test!$F15=2,$D4,IF(test!$F15=3,$E4)))</f>
        <v>0</v>
      </c>
      <c r="J5" s="14" t="b">
        <f>IF(test!$F20=1,Foglio2!$C5,IF(test!$F20=2,$D5,IF(test!$F20=3,$E5)))</f>
        <v>0</v>
      </c>
      <c r="K5" s="14" t="b">
        <f>IF(test!$F25=1,Foglio2!$C6,IF(test!$F25=2,$D6,IF(test!$F25=3,$E6)))</f>
        <v>0</v>
      </c>
      <c r="L5" s="14" t="b">
        <f>IF(test!$F30=1,Foglio2!$C7,IF(test!$F30=2,$D7,IF(test!$F30=3,$E7)))</f>
        <v>0</v>
      </c>
      <c r="M5" s="14" t="b">
        <f>IF(test!$F35=1,Foglio2!$C8,IF(test!$F35=2,$D8,IF(test!$F35=3,$E8)))</f>
        <v>0</v>
      </c>
      <c r="N5" s="14" t="b">
        <f>IF(test!$F40=1,Foglio2!$C9,IF(test!$F40=2,$D9,IF(test!$F40=3,$E9)))</f>
        <v>0</v>
      </c>
      <c r="O5" s="14" t="b">
        <f>IF(test!$F45=1,Foglio2!$C10,IF(test!$F45=2,$D10,IF(test!$F45=3,$E10)))</f>
        <v>0</v>
      </c>
      <c r="P5" s="14" t="b">
        <f>IF(test!$F50=1,Foglio2!$C11,IF(test!$F50=2,$D11,IF(test!$F50=3,$E11)))</f>
        <v>0</v>
      </c>
      <c r="Q5" s="14" t="b">
        <f>IF(test!$F55=1,Foglio2!$C12,IF(test!$F55=2,$D12,IF(test!$F55=3,$E12)))</f>
        <v>0</v>
      </c>
      <c r="R5" s="14" t="b">
        <f>IF(test!$F60=1,Foglio2!$C13,IF(test!$F60=2,$D13,IF(test!$F60=3,$E13)))</f>
        <v>0</v>
      </c>
      <c r="S5" s="14" t="b">
        <f>IF(test!$F65=1,Foglio2!$C14,IF(test!$F65=2,$D14,IF(test!$F65=3,$E14)))</f>
        <v>0</v>
      </c>
      <c r="T5" s="14" t="b">
        <f>IF(test!$F70=1,Foglio2!$C15,IF(test!$F70=2,$D15,IF(test!$F70=3,$E15)))</f>
        <v>0</v>
      </c>
      <c r="U5" s="14" t="b">
        <f>IF(test!$F75=1,Foglio2!$C16,IF(test!$F75=2,$D16,IF(test!$F75=3,$E16)))</f>
        <v>0</v>
      </c>
      <c r="V5" s="14" t="b">
        <f>IF(test!$F80=1,Foglio2!$C17,IF(test!$F80=2,$D17,IF(test!$F80=3,$E17)))</f>
        <v>0</v>
      </c>
      <c r="W5" s="14" t="b">
        <f>IF(test!$F85=1,Foglio2!$C18,IF(test!$F85=2,$D18,IF(test!$F85=3,$E18)))</f>
        <v>0</v>
      </c>
      <c r="X5" s="14" t="b">
        <f>IF(test!$F90=1,Foglio2!$C19,IF(test!$F90=2,$D19,IF(test!$F90=3,$E19)))</f>
        <v>0</v>
      </c>
      <c r="Y5" s="14" t="b">
        <f>IF(test!$F95=1,Foglio2!$C20,IF(test!$F95=2,$D20,IF(test!$F95=3,$E20)))</f>
        <v>0</v>
      </c>
      <c r="Z5" s="14" t="b">
        <f>IF(test!$F100=1,Foglio2!$C21,IF(test!$F100=2,$D21,IF(test!$F100=3,$E21)))</f>
        <v>0</v>
      </c>
    </row>
    <row r="6" spans="1:9" ht="12.75">
      <c r="A6" s="12">
        <v>5</v>
      </c>
      <c r="B6" s="13"/>
      <c r="C6" s="32" t="s">
        <v>3</v>
      </c>
      <c r="D6" s="32" t="s">
        <v>5</v>
      </c>
      <c r="E6" s="32" t="s">
        <v>4</v>
      </c>
      <c r="I6" s="14"/>
    </row>
    <row r="7" spans="1:16" ht="12.75">
      <c r="A7" s="12">
        <v>6</v>
      </c>
      <c r="B7" s="13"/>
      <c r="C7" s="32" t="s">
        <v>3</v>
      </c>
      <c r="D7" s="32" t="s">
        <v>4</v>
      </c>
      <c r="E7" s="32" t="s">
        <v>5</v>
      </c>
      <c r="L7" t="s">
        <v>6</v>
      </c>
      <c r="M7">
        <f>COUNTIF(G5:Z5,"R")</f>
        <v>0</v>
      </c>
      <c r="P7" s="17" t="e">
        <f>M7/$M$11</f>
        <v>#DIV/0!</v>
      </c>
    </row>
    <row r="8" spans="1:16" ht="12.75">
      <c r="A8" s="12">
        <v>7</v>
      </c>
      <c r="B8" s="13"/>
      <c r="C8" s="32" t="s">
        <v>3</v>
      </c>
      <c r="D8" s="32" t="s">
        <v>4</v>
      </c>
      <c r="E8" s="32" t="s">
        <v>5</v>
      </c>
      <c r="L8" t="s">
        <v>7</v>
      </c>
      <c r="M8">
        <f>COUNTIF(G5:Z5,"M")</f>
        <v>0</v>
      </c>
      <c r="P8" s="17" t="e">
        <f>M8/$M$11</f>
        <v>#DIV/0!</v>
      </c>
    </row>
    <row r="9" spans="1:16" ht="12.75">
      <c r="A9" s="12">
        <v>8</v>
      </c>
      <c r="B9" s="13"/>
      <c r="C9" s="32" t="s">
        <v>5</v>
      </c>
      <c r="D9" s="32" t="s">
        <v>4</v>
      </c>
      <c r="E9" s="32" t="s">
        <v>3</v>
      </c>
      <c r="L9" t="s">
        <v>8</v>
      </c>
      <c r="M9">
        <f>COUNTIF(G5:Z5,"P")</f>
        <v>0</v>
      </c>
      <c r="P9" s="17" t="e">
        <f>M9/$M$11</f>
        <v>#DIV/0!</v>
      </c>
    </row>
    <row r="10" spans="1:5" ht="12.75">
      <c r="A10" s="12">
        <v>9</v>
      </c>
      <c r="B10" s="13"/>
      <c r="C10" s="32" t="s">
        <v>3</v>
      </c>
      <c r="D10" s="32" t="s">
        <v>4</v>
      </c>
      <c r="E10" s="32" t="s">
        <v>5</v>
      </c>
    </row>
    <row r="11" spans="1:13" ht="12.75">
      <c r="A11" s="12">
        <v>10</v>
      </c>
      <c r="B11" s="13"/>
      <c r="C11" s="32" t="s">
        <v>4</v>
      </c>
      <c r="D11" s="32" t="s">
        <v>3</v>
      </c>
      <c r="E11" s="32" t="s">
        <v>5</v>
      </c>
      <c r="M11">
        <f>SUM(M7:M10)</f>
        <v>0</v>
      </c>
    </row>
    <row r="12" spans="1:5" ht="12.75">
      <c r="A12" s="12">
        <v>11</v>
      </c>
      <c r="B12" s="13"/>
      <c r="C12" s="32" t="s">
        <v>3</v>
      </c>
      <c r="D12" s="32" t="s">
        <v>5</v>
      </c>
      <c r="E12" s="32" t="s">
        <v>4</v>
      </c>
    </row>
    <row r="13" spans="1:5" ht="12.75">
      <c r="A13" s="12">
        <v>12</v>
      </c>
      <c r="B13" s="13"/>
      <c r="C13" s="32" t="s">
        <v>3</v>
      </c>
      <c r="D13" s="32" t="s">
        <v>5</v>
      </c>
      <c r="E13" s="32" t="s">
        <v>4</v>
      </c>
    </row>
    <row r="14" spans="1:5" ht="12.75">
      <c r="A14" s="12">
        <v>13</v>
      </c>
      <c r="B14" s="13"/>
      <c r="C14" s="32" t="s">
        <v>5</v>
      </c>
      <c r="D14" s="32" t="s">
        <v>4</v>
      </c>
      <c r="E14" s="32" t="s">
        <v>3</v>
      </c>
    </row>
    <row r="15" spans="1:5" ht="12.75">
      <c r="A15" s="12">
        <v>14</v>
      </c>
      <c r="B15" s="13"/>
      <c r="C15" s="32" t="s">
        <v>3</v>
      </c>
      <c r="D15" s="32" t="s">
        <v>4</v>
      </c>
      <c r="E15" s="32" t="s">
        <v>5</v>
      </c>
    </row>
    <row r="16" spans="1:5" ht="12.75">
      <c r="A16" s="12">
        <v>15</v>
      </c>
      <c r="B16" s="13"/>
      <c r="C16" s="32" t="s">
        <v>4</v>
      </c>
      <c r="D16" s="32" t="s">
        <v>5</v>
      </c>
      <c r="E16" s="32" t="s">
        <v>3</v>
      </c>
    </row>
    <row r="17" spans="1:5" ht="12.75">
      <c r="A17" s="12">
        <v>16</v>
      </c>
      <c r="B17" s="13"/>
      <c r="C17" s="32" t="s">
        <v>3</v>
      </c>
      <c r="D17" s="32" t="s">
        <v>5</v>
      </c>
      <c r="E17" s="32" t="s">
        <v>4</v>
      </c>
    </row>
    <row r="18" spans="1:12" ht="12.75">
      <c r="A18" s="12">
        <v>17</v>
      </c>
      <c r="B18" s="13"/>
      <c r="C18" s="32" t="s">
        <v>4</v>
      </c>
      <c r="D18" s="32" t="s">
        <v>3</v>
      </c>
      <c r="E18" s="32" t="s">
        <v>5</v>
      </c>
      <c r="H18">
        <v>29</v>
      </c>
      <c r="J18" s="26" t="e">
        <f>P7*100</f>
        <v>#DIV/0!</v>
      </c>
      <c r="L18" t="e">
        <f>IF(J18&gt;$H$19,"R1",IF(AND(J18&gt;$H$18,J18&lt;$H$20),"R2","R3"))</f>
        <v>#DIV/0!</v>
      </c>
    </row>
    <row r="19" spans="1:12" ht="12.75">
      <c r="A19" s="12">
        <v>18</v>
      </c>
      <c r="B19" s="13"/>
      <c r="C19" s="32" t="s">
        <v>3</v>
      </c>
      <c r="D19" s="32" t="s">
        <v>4</v>
      </c>
      <c r="E19" s="32" t="s">
        <v>5</v>
      </c>
      <c r="H19">
        <v>69</v>
      </c>
      <c r="J19" s="26" t="e">
        <f>P8*100</f>
        <v>#DIV/0!</v>
      </c>
      <c r="L19" t="e">
        <f>IF(J19&gt;$H$19,"M1",IF(AND(J19&gt;$H$18,J19&lt;$H$20),"M2","M3"))</f>
        <v>#DIV/0!</v>
      </c>
    </row>
    <row r="20" spans="1:12" ht="12.75">
      <c r="A20" s="12">
        <v>19</v>
      </c>
      <c r="B20" s="13"/>
      <c r="C20" s="32" t="s">
        <v>5</v>
      </c>
      <c r="D20" s="32" t="s">
        <v>4</v>
      </c>
      <c r="E20" s="32" t="s">
        <v>3</v>
      </c>
      <c r="H20">
        <v>70</v>
      </c>
      <c r="J20" s="26" t="e">
        <f>P9*100</f>
        <v>#DIV/0!</v>
      </c>
      <c r="L20" t="e">
        <f>IF(J20&gt;$H$19,"P1",IF(AND(J20&gt;$H$18,J20&lt;$H$20),"P2","P3"))</f>
        <v>#DIV/0!</v>
      </c>
    </row>
    <row r="21" spans="1:5" ht="13.5" thickBot="1">
      <c r="A21" s="12">
        <v>20</v>
      </c>
      <c r="B21" s="13"/>
      <c r="C21" s="32" t="s">
        <v>3</v>
      </c>
      <c r="D21" s="32" t="s">
        <v>5</v>
      </c>
      <c r="E21" s="32" t="s">
        <v>4</v>
      </c>
    </row>
    <row r="22" spans="10:13" ht="13.5" thickBot="1">
      <c r="J22" t="e">
        <f>SUM(J18:J21)</f>
        <v>#DIV/0!</v>
      </c>
      <c r="M22" s="24" t="e">
        <f>IF(MAX(J18:J20)=J18,L18&amp;L19&amp;L20,IF(MAX(J18:J20)=J19,L19&amp;L18&amp;L20,IF(MAX(J18:J20)=J20,L20&amp;L18&amp;L19)))</f>
        <v>#DIV/0!</v>
      </c>
    </row>
    <row r="23" ht="12.75">
      <c r="M23" s="27"/>
    </row>
    <row r="25" spans="1:2" ht="24.75" customHeight="1">
      <c r="A25" s="13" t="s">
        <v>10</v>
      </c>
      <c r="B25" s="28" t="s">
        <v>25</v>
      </c>
    </row>
    <row r="26" spans="1:10" ht="24.75" customHeight="1">
      <c r="A26" t="s">
        <v>11</v>
      </c>
      <c r="B26" s="28" t="s">
        <v>27</v>
      </c>
      <c r="J26" s="13"/>
    </row>
    <row r="27" spans="1:10" ht="24.75" customHeight="1">
      <c r="A27" t="s">
        <v>22</v>
      </c>
      <c r="B27" s="28" t="s">
        <v>28</v>
      </c>
      <c r="J27" s="13"/>
    </row>
    <row r="28" spans="1:10" ht="24.75" customHeight="1">
      <c r="A28" t="s">
        <v>12</v>
      </c>
      <c r="B28" s="28" t="s">
        <v>29</v>
      </c>
      <c r="J28" s="25"/>
    </row>
    <row r="29" spans="1:10" ht="24.75" customHeight="1">
      <c r="A29" t="s">
        <v>13</v>
      </c>
      <c r="B29" s="28" t="s">
        <v>30</v>
      </c>
      <c r="J29" s="13"/>
    </row>
    <row r="30" spans="1:10" ht="24.75" customHeight="1">
      <c r="A30" t="s">
        <v>14</v>
      </c>
      <c r="B30" s="28" t="s">
        <v>31</v>
      </c>
      <c r="J30" s="13"/>
    </row>
    <row r="31" spans="1:10" ht="24.75" customHeight="1">
      <c r="A31" t="s">
        <v>15</v>
      </c>
      <c r="B31" s="28" t="s">
        <v>32</v>
      </c>
      <c r="J31" s="13"/>
    </row>
    <row r="32" spans="1:10" ht="24.75" customHeight="1">
      <c r="A32" t="s">
        <v>23</v>
      </c>
      <c r="B32" s="28" t="s">
        <v>33</v>
      </c>
      <c r="J32" s="13"/>
    </row>
    <row r="33" spans="1:10" ht="24.75" customHeight="1">
      <c r="A33" t="s">
        <v>16</v>
      </c>
      <c r="B33" s="28" t="s">
        <v>34</v>
      </c>
      <c r="J33" s="13"/>
    </row>
    <row r="34" spans="1:10" ht="24.75" customHeight="1">
      <c r="A34" t="s">
        <v>17</v>
      </c>
      <c r="B34" s="28" t="s">
        <v>39</v>
      </c>
      <c r="J34" s="13"/>
    </row>
    <row r="35" spans="1:10" ht="24.75" customHeight="1">
      <c r="A35" t="s">
        <v>18</v>
      </c>
      <c r="B35" s="28" t="s">
        <v>26</v>
      </c>
      <c r="J35" s="13"/>
    </row>
    <row r="36" spans="1:10" ht="24.75" customHeight="1">
      <c r="A36" t="s">
        <v>19</v>
      </c>
      <c r="B36" s="28" t="s">
        <v>35</v>
      </c>
      <c r="J36" s="13"/>
    </row>
    <row r="37" spans="1:10" ht="24.75" customHeight="1">
      <c r="A37" t="s">
        <v>24</v>
      </c>
      <c r="B37" s="28" t="s">
        <v>36</v>
      </c>
      <c r="J37" s="13"/>
    </row>
    <row r="38" spans="1:10" ht="24.75" customHeight="1">
      <c r="A38" t="s">
        <v>20</v>
      </c>
      <c r="B38" s="28" t="s">
        <v>37</v>
      </c>
      <c r="J38" s="13"/>
    </row>
    <row r="39" spans="1:10" ht="24.75" customHeight="1">
      <c r="A39" t="s">
        <v>21</v>
      </c>
      <c r="B39" s="28" t="s">
        <v>38</v>
      </c>
      <c r="J39" s="13"/>
    </row>
    <row r="40" ht="12.75">
      <c r="J40" s="13"/>
    </row>
    <row r="41" spans="1:28" ht="20.25" customHeight="1">
      <c r="A41" s="36" t="e">
        <f>IF(M22=A25,B25,IF(M22=A26,B26,IF(M22=A28,B28,IF(M22=A29,B29,IF(M22=A30,B30,IF(M22=A31,B31,))))))&amp;IF(M22=A33,B33,IF(M22=A34,B34,IF(M22=A35,B35,IF(M22=A36,B36,IF(M22=A38,B38,IF(M22=A39,B39,))))))&amp;IF(M22=A27,B27,IF(M22=A32,B32,IF(M22=A37,B37,"")))</f>
        <v>#DIV/0!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</sheetData>
  <sheetProtection/>
  <mergeCells count="1">
    <mergeCell ref="A41:AB41"/>
  </mergeCells>
  <conditionalFormatting sqref="I6 F1 G5:Z5">
    <cfRule type="cellIs" priority="1" dxfId="2" operator="equal" stopIfTrue="1">
      <formula>"p"</formula>
    </cfRule>
    <cfRule type="cellIs" priority="2" dxfId="1" operator="equal" stopIfTrue="1">
      <formula>"m"</formula>
    </cfRule>
    <cfRule type="expression" priority="3" dxfId="0" stopIfTrue="1">
      <formula>NOT(ISERROR(SEARCH("r",F1)))</formula>
    </cfRule>
  </conditionalFormatting>
  <printOptions/>
  <pageMargins left="0.23" right="0.17" top="0.58" bottom="0.74" header="0.2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D'Angelo</dc:creator>
  <cp:keywords/>
  <dc:description/>
  <cp:lastModifiedBy>Giuseppe D'Angelo</cp:lastModifiedBy>
  <cp:lastPrinted>2010-12-15T07:15:29Z</cp:lastPrinted>
  <dcterms:created xsi:type="dcterms:W3CDTF">2010-11-29T13:36:04Z</dcterms:created>
  <dcterms:modified xsi:type="dcterms:W3CDTF">2010-12-15T19:45:24Z</dcterms:modified>
  <cp:category/>
  <cp:version/>
  <cp:contentType/>
  <cp:contentStatus/>
</cp:coreProperties>
</file>