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Dati" sheetId="1" r:id="rId1"/>
    <sheet name="10K" sheetId="2" r:id="rId2"/>
    <sheet name="50K" sheetId="3" r:id="rId3"/>
    <sheet name="100K" sheetId="4" r:id="rId4"/>
  </sheets>
  <definedNames>
    <definedName name="_xlnm.Print_Area" localSheetId="0">'Dati'!$A$1:$B$19</definedName>
  </definedNames>
  <calcPr fullCalcOnLoad="1"/>
</workbook>
</file>

<file path=xl/sharedStrings.xml><?xml version="1.0" encoding="utf-8"?>
<sst xmlns="http://schemas.openxmlformats.org/spreadsheetml/2006/main" count="78" uniqueCount="38">
  <si>
    <t>Dati</t>
  </si>
  <si>
    <t>ohm</t>
  </si>
  <si>
    <t>Valore letto con potenziometro 50Kohm</t>
  </si>
  <si>
    <t>Valore RAW</t>
  </si>
  <si>
    <t>Ohm Potenz.</t>
  </si>
  <si>
    <t>Formula x ricavare i gradi (A)</t>
  </si>
  <si>
    <t>partendo dal valore RAW letto</t>
  </si>
  <si>
    <t>A = 270 R / Potenziometro   percui</t>
  </si>
  <si>
    <t>A = 270 * (10000 X) / (1023-X)</t>
  </si>
  <si>
    <t>Moltiplicatore</t>
  </si>
  <si>
    <r>
      <t xml:space="preserve">A = </t>
    </r>
    <r>
      <rPr>
        <b/>
        <sz val="10"/>
        <color indexed="12"/>
        <rFont val="Arial"/>
        <family val="2"/>
      </rPr>
      <t>?(Moltiplicatore)</t>
    </r>
    <r>
      <rPr>
        <sz val="10"/>
        <rFont val="Arial"/>
        <family val="0"/>
      </rPr>
      <t xml:space="preserve"> * (27 X) / (1023-X)</t>
    </r>
  </si>
  <si>
    <t>Gradi</t>
  </si>
  <si>
    <t>Gradi (calcolo)</t>
  </si>
  <si>
    <t>Potenziometro</t>
  </si>
  <si>
    <t>Res. Int. RCX</t>
  </si>
  <si>
    <t>Per prima cosa calcoliamo il valore letto dall'RCX con l'equazione:</t>
  </si>
  <si>
    <r>
      <t xml:space="preserve">                      X = </t>
    </r>
    <r>
      <rPr>
        <u val="single"/>
        <sz val="10"/>
        <color indexed="18"/>
        <rFont val="Arial Unicode MS"/>
        <family val="0"/>
      </rPr>
      <t xml:space="preserve"> 1023 * R </t>
    </r>
  </si>
  <si>
    <t xml:space="preserve">                          10.000 + R</t>
  </si>
  <si>
    <r>
      <t xml:space="preserve">dove </t>
    </r>
    <r>
      <rPr>
        <b/>
        <sz val="10"/>
        <color indexed="18"/>
        <rFont val="Verdana"/>
        <family val="2"/>
      </rPr>
      <t>X</t>
    </r>
    <r>
      <rPr>
        <sz val="10"/>
        <color indexed="18"/>
        <rFont val="Verdana"/>
        <family val="2"/>
      </rPr>
      <t xml:space="preserve"> è il valore letto, </t>
    </r>
    <r>
      <rPr>
        <b/>
        <sz val="10"/>
        <color indexed="18"/>
        <rFont val="Verdana"/>
        <family val="2"/>
      </rPr>
      <t>R</t>
    </r>
    <r>
      <rPr>
        <sz val="10"/>
        <color indexed="18"/>
        <rFont val="Verdana"/>
        <family val="2"/>
      </rPr>
      <t xml:space="preserve"> la resistenza del trimmer, </t>
    </r>
    <r>
      <rPr>
        <b/>
        <sz val="10"/>
        <color indexed="18"/>
        <rFont val="Verdana"/>
        <family val="2"/>
      </rPr>
      <t>1023</t>
    </r>
    <r>
      <rPr>
        <sz val="10"/>
        <color indexed="18"/>
        <rFont val="Verdana"/>
        <family val="2"/>
      </rPr>
      <t xml:space="preserve"> il massimo valore RAW</t>
    </r>
  </si>
  <si>
    <r>
      <t xml:space="preserve">e </t>
    </r>
    <r>
      <rPr>
        <b/>
        <sz val="10"/>
        <color indexed="18"/>
        <rFont val="Verdana"/>
        <family val="2"/>
      </rPr>
      <t>10.000</t>
    </r>
    <r>
      <rPr>
        <sz val="10"/>
        <color indexed="18"/>
        <rFont val="Verdana"/>
        <family val="2"/>
      </rPr>
      <t xml:space="preserve"> (10Kohm) il valore della resistenza interna di </t>
    </r>
    <r>
      <rPr>
        <i/>
        <sz val="10"/>
        <color indexed="18"/>
        <rFont val="Verdana"/>
        <family val="2"/>
      </rPr>
      <t>pull up</t>
    </r>
    <r>
      <rPr>
        <sz val="10"/>
        <color indexed="18"/>
        <rFont val="Verdana"/>
        <family val="2"/>
      </rPr>
      <t xml:space="preserve"> dell'RCX.</t>
    </r>
  </si>
  <si>
    <r>
      <t xml:space="preserve">Ora ricaviamo </t>
    </r>
    <r>
      <rPr>
        <b/>
        <sz val="10"/>
        <color indexed="18"/>
        <rFont val="Verdana"/>
        <family val="2"/>
      </rPr>
      <t>R</t>
    </r>
    <r>
      <rPr>
        <sz val="10"/>
        <color indexed="18"/>
        <rFont val="Verdana"/>
        <family val="2"/>
      </rPr>
      <t xml:space="preserve"> partendo dall'equazione precedente:</t>
    </r>
  </si>
  <si>
    <r>
      <t xml:space="preserve">                      R = </t>
    </r>
    <r>
      <rPr>
        <u val="single"/>
        <sz val="10"/>
        <color indexed="18"/>
        <rFont val="Arial Unicode MS"/>
        <family val="0"/>
      </rPr>
      <t>10.000 * X</t>
    </r>
  </si>
  <si>
    <t xml:space="preserve">                           1023 - X</t>
  </si>
  <si>
    <r>
      <t xml:space="preserve">Dato che il valore resistivo del trimmer (esempio con 50Kohm) è lineare all'angolo </t>
    </r>
    <r>
      <rPr>
        <b/>
        <sz val="10"/>
        <color indexed="18"/>
        <rFont val="Verdana"/>
        <family val="2"/>
      </rPr>
      <t>A</t>
    </r>
    <r>
      <rPr>
        <sz val="10"/>
        <color indexed="18"/>
        <rFont val="Verdana"/>
        <family val="2"/>
      </rPr>
      <t>, possiamo dire che la resistenza è 0 ohm a 0° gradi e 50Kohm (50.000) a 270° gradi, percui:</t>
    </r>
  </si>
  <si>
    <r>
      <t xml:space="preserve">                      A = </t>
    </r>
    <r>
      <rPr>
        <u val="single"/>
        <sz val="10"/>
        <color indexed="18"/>
        <rFont val="Arial Unicode MS"/>
        <family val="0"/>
      </rPr>
      <t>270 * R</t>
    </r>
  </si>
  <si>
    <r>
      <t xml:space="preserve">Se ora sostituiamo </t>
    </r>
    <r>
      <rPr>
        <b/>
        <sz val="10"/>
        <color indexed="18"/>
        <rFont val="Verdana"/>
        <family val="2"/>
      </rPr>
      <t>R</t>
    </r>
    <r>
      <rPr>
        <sz val="10"/>
        <color indexed="18"/>
        <rFont val="Verdana"/>
        <family val="2"/>
      </rPr>
      <t xml:space="preserve"> con la prima equazione, otteniamo l'angolo </t>
    </r>
    <r>
      <rPr>
        <b/>
        <sz val="10"/>
        <color indexed="18"/>
        <rFont val="Verdana"/>
        <family val="2"/>
      </rPr>
      <t>A</t>
    </r>
    <r>
      <rPr>
        <sz val="10"/>
        <color indexed="18"/>
        <rFont val="Verdana"/>
        <family val="2"/>
      </rPr>
      <t xml:space="preserve"> partendo dal valore RAW letto </t>
    </r>
    <r>
      <rPr>
        <b/>
        <sz val="10"/>
        <color indexed="18"/>
        <rFont val="Verdana"/>
        <family val="2"/>
      </rPr>
      <t>X</t>
    </r>
    <r>
      <rPr>
        <sz val="10"/>
        <color indexed="18"/>
        <rFont val="Verdana"/>
        <family val="2"/>
      </rPr>
      <t>:</t>
    </r>
  </si>
  <si>
    <r>
      <t xml:space="preserve">                      A =  </t>
    </r>
    <r>
      <rPr>
        <u val="single"/>
        <sz val="10"/>
        <color indexed="18"/>
        <rFont val="Arial Unicode MS"/>
        <family val="0"/>
      </rPr>
      <t xml:space="preserve"> 54 * X </t>
    </r>
  </si>
  <si>
    <r>
      <t xml:space="preserve">Utilizzando questa equazione, un valore RAW di </t>
    </r>
    <r>
      <rPr>
        <b/>
        <sz val="10"/>
        <color indexed="18"/>
        <rFont val="Verdana"/>
        <family val="2"/>
      </rPr>
      <t>X</t>
    </r>
    <r>
      <rPr>
        <sz val="10"/>
        <color indexed="18"/>
        <rFont val="Verdana"/>
        <family val="2"/>
      </rPr>
      <t xml:space="preserve"> maggiore di 607 porterebbe in </t>
    </r>
    <r>
      <rPr>
        <i/>
        <sz val="10"/>
        <color indexed="18"/>
        <rFont val="Verdana"/>
        <family val="2"/>
      </rPr>
      <t>overflow (+/- 32768)</t>
    </r>
    <r>
      <rPr>
        <sz val="10"/>
        <color indexed="18"/>
        <rFont val="Verdana"/>
        <family val="2"/>
      </rPr>
      <t xml:space="preserve"> il calcolo nella memoria interna dell'RCX.</t>
    </r>
  </si>
  <si>
    <r>
      <t xml:space="preserve">E' quindi necessario scomporre l'equazione e assegnare un valore </t>
    </r>
    <r>
      <rPr>
        <b/>
        <sz val="10"/>
        <color indexed="18"/>
        <rFont val="Verdana"/>
        <family val="2"/>
      </rPr>
      <t>M</t>
    </r>
    <r>
      <rPr>
        <sz val="10"/>
        <color indexed="18"/>
        <rFont val="Verdana"/>
        <family val="2"/>
      </rPr>
      <t xml:space="preserve"> (moltiplicatore) che sarà diverso al variare della trimmer usato.</t>
    </r>
  </si>
  <si>
    <r>
      <t xml:space="preserve">trimmer  10Kohm - moltiplicatore </t>
    </r>
    <r>
      <rPr>
        <b/>
        <sz val="10"/>
        <color indexed="18"/>
        <rFont val="Arial Unicode MS"/>
        <family val="0"/>
      </rPr>
      <t>M</t>
    </r>
    <r>
      <rPr>
        <sz val="10"/>
        <color indexed="18"/>
        <rFont val="Arial Unicode MS"/>
        <family val="0"/>
      </rPr>
      <t xml:space="preserve"> = 10</t>
    </r>
  </si>
  <si>
    <r>
      <t xml:space="preserve">trimmer  50Kohm - moltiplicatore </t>
    </r>
    <r>
      <rPr>
        <b/>
        <sz val="10"/>
        <color indexed="18"/>
        <rFont val="Arial Unicode MS"/>
        <family val="0"/>
      </rPr>
      <t>M</t>
    </r>
    <r>
      <rPr>
        <sz val="10"/>
        <color indexed="18"/>
        <rFont val="Arial Unicode MS"/>
        <family val="0"/>
      </rPr>
      <t xml:space="preserve"> =  2</t>
    </r>
  </si>
  <si>
    <t xml:space="preserve">                           50.000</t>
  </si>
  <si>
    <r>
      <t xml:space="preserve">trimmer 100Kohm - moltiplicatore </t>
    </r>
    <r>
      <rPr>
        <b/>
        <sz val="10"/>
        <color indexed="18"/>
        <rFont val="Arial Unicode MS"/>
        <family val="0"/>
      </rPr>
      <t>M</t>
    </r>
    <r>
      <rPr>
        <sz val="10"/>
        <color indexed="18"/>
        <rFont val="Arial Unicode MS"/>
        <family val="0"/>
      </rPr>
      <t xml:space="preserve"> =   1</t>
    </r>
  </si>
  <si>
    <r>
      <t xml:space="preserve">          A = </t>
    </r>
    <r>
      <rPr>
        <b/>
        <sz val="10"/>
        <color indexed="18"/>
        <rFont val="Arial Unicode MS"/>
        <family val="0"/>
      </rPr>
      <t>M</t>
    </r>
    <r>
      <rPr>
        <sz val="10"/>
        <color indexed="18"/>
        <rFont val="Arial Unicode MS"/>
        <family val="0"/>
      </rPr>
      <t xml:space="preserve"> * </t>
    </r>
    <r>
      <rPr>
        <u val="single"/>
        <sz val="10"/>
        <color indexed="18"/>
        <rFont val="Arial Unicode MS"/>
        <family val="0"/>
      </rPr>
      <t xml:space="preserve"> 27 * X </t>
    </r>
    <r>
      <rPr>
        <sz val="10"/>
        <color indexed="18"/>
        <rFont val="Arial Unicode MS"/>
        <family val="0"/>
      </rPr>
      <t xml:space="preserve">         quindi         A = </t>
    </r>
    <r>
      <rPr>
        <b/>
        <sz val="10"/>
        <color indexed="18"/>
        <rFont val="Arial Unicode MS"/>
        <family val="0"/>
      </rPr>
      <t>2</t>
    </r>
    <r>
      <rPr>
        <sz val="10"/>
        <color indexed="18"/>
        <rFont val="Arial Unicode MS"/>
        <family val="0"/>
      </rPr>
      <t xml:space="preserve"> * </t>
    </r>
    <r>
      <rPr>
        <u val="single"/>
        <sz val="10"/>
        <color indexed="18"/>
        <rFont val="Arial Unicode MS"/>
        <family val="0"/>
      </rPr>
      <t xml:space="preserve"> 27 * X </t>
    </r>
  </si>
  <si>
    <t xml:space="preserve">                  1023 - X                           1023 - X </t>
  </si>
  <si>
    <t>Progetto per il calcolo dell'angolo partendo dal valore RAW letto.</t>
  </si>
  <si>
    <t>Un piccolo problema.</t>
  </si>
  <si>
    <t>In conclusione: La formula da usare per il trimmer da 50Kohm è la seguente: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</si>
</sst>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sz val="10"/>
      <color indexed="18"/>
      <name val="Verdana"/>
      <family val="2"/>
    </font>
    <font>
      <i/>
      <sz val="10"/>
      <color indexed="18"/>
      <name val="Verdana"/>
      <family val="2"/>
    </font>
    <font>
      <sz val="10"/>
      <color indexed="18"/>
      <name val="Arial Unicode MS"/>
      <family val="0"/>
    </font>
    <font>
      <u val="single"/>
      <sz val="10"/>
      <color indexed="18"/>
      <name val="Arial Unicode MS"/>
      <family val="0"/>
    </font>
    <font>
      <b/>
      <sz val="10"/>
      <color indexed="18"/>
      <name val="Verdana"/>
      <family val="2"/>
    </font>
    <font>
      <b/>
      <sz val="10"/>
      <color indexed="1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RAW letto con Potenziometro 10Kohm 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1175"/>
          <c:w val="0.881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'10K'!$A$8:$A$17</c:f>
              <c:numCache/>
            </c:numRef>
          </c:cat>
          <c:val>
            <c:numRef>
              <c:f>'10K'!$C$8:$C$17</c:f>
              <c:numCache/>
            </c:numRef>
          </c:val>
          <c:smooth val="1"/>
        </c:ser>
        <c:axId val="56296312"/>
        <c:axId val="36904761"/>
      </c:line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RAW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963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ricalcolato in gradi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1075"/>
          <c:w val="0.88225"/>
          <c:h val="0.687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'10K'!$A$26:$A$35</c:f>
              <c:numCache/>
            </c:numRef>
          </c:cat>
          <c:val>
            <c:numRef>
              <c:f>'10K'!$C$26:$C$35</c:f>
              <c:numCache/>
            </c:numRef>
          </c:val>
          <c:smooth val="1"/>
        </c:ser>
        <c:axId val="63707394"/>
        <c:axId val="36495635"/>
      </c:lineChart>
      <c:cat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  <c:max val="2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Varabile RCX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07394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RAW letto con Potenziometro 50Kohm 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1175"/>
          <c:w val="0.881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'50K'!$A$8:$A$17</c:f>
              <c:numCache/>
            </c:numRef>
          </c:cat>
          <c:val>
            <c:numRef>
              <c:f>'50K'!$C$8:$C$17</c:f>
              <c:numCache/>
            </c:numRef>
          </c:val>
          <c:smooth val="1"/>
        </c:ser>
        <c:axId val="60025260"/>
        <c:axId val="3356429"/>
      </c:line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RAW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ricalcolato in gradi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1075"/>
          <c:w val="0.88225"/>
          <c:h val="0.687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'50K'!$A$26:$A$35</c:f>
              <c:numCache/>
            </c:numRef>
          </c:cat>
          <c:val>
            <c:numRef>
              <c:f>'50K'!$C$26:$C$35</c:f>
              <c:numCache/>
            </c:numRef>
          </c:val>
          <c:smooth val="1"/>
        </c:ser>
        <c:axId val="30207862"/>
        <c:axId val="3435303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ax val="2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Varabile RCX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07862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RAW letto con Potenziometro 100Kohm 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1175"/>
          <c:w val="0.881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'100K'!$A$8:$A$17</c:f>
              <c:numCache/>
            </c:numRef>
          </c:cat>
          <c:val>
            <c:numRef>
              <c:f>'100K'!$C$8:$C$17</c:f>
              <c:numCache/>
            </c:numRef>
          </c:val>
          <c:smooth val="1"/>
        </c:ser>
        <c:axId val="30917728"/>
        <c:axId val="9824097"/>
      </c:line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RAW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Valore ricalcolato in gradi</a:t>
            </a:r>
          </a:p>
        </c:rich>
      </c:tx>
      <c:layout>
        <c:manualLayout>
          <c:xMode val="factor"/>
          <c:yMode val="factor"/>
          <c:x val="0.019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1075"/>
          <c:w val="0.88225"/>
          <c:h val="0.687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'100K'!$A$26:$A$35</c:f>
              <c:numCache/>
            </c:numRef>
          </c:cat>
          <c:val>
            <c:numRef>
              <c:f>'100K'!$C$26:$C$35</c:f>
              <c:numCache/>
            </c:numRef>
          </c:val>
          <c:smooth val="1"/>
        </c:ser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Gradi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2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Varabile RCX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8</xdr:col>
      <xdr:colOff>95250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714625" y="47625"/>
        <a:ext cx="35337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21</xdr:row>
      <xdr:rowOff>0</xdr:rowOff>
    </xdr:from>
    <xdr:to>
      <xdr:col>8</xdr:col>
      <xdr:colOff>104775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2714625" y="3400425"/>
        <a:ext cx="3543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8</xdr:col>
      <xdr:colOff>95250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714625" y="47625"/>
        <a:ext cx="35337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21</xdr:row>
      <xdr:rowOff>0</xdr:rowOff>
    </xdr:from>
    <xdr:to>
      <xdr:col>8</xdr:col>
      <xdr:colOff>104775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2714625" y="3400425"/>
        <a:ext cx="3543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8</xdr:col>
      <xdr:colOff>95250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714625" y="47625"/>
        <a:ext cx="35337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21</xdr:row>
      <xdr:rowOff>0</xdr:rowOff>
    </xdr:from>
    <xdr:to>
      <xdr:col>8</xdr:col>
      <xdr:colOff>104775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2714625" y="3400425"/>
        <a:ext cx="3543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06.28125" style="0" customWidth="1"/>
  </cols>
  <sheetData>
    <row r="1" ht="15" customHeight="1">
      <c r="A1" s="16" t="s">
        <v>35</v>
      </c>
    </row>
    <row r="2" ht="15" customHeight="1">
      <c r="A2" s="12" t="s">
        <v>15</v>
      </c>
    </row>
    <row r="3" ht="15" customHeight="1">
      <c r="A3" s="12" t="s">
        <v>16</v>
      </c>
    </row>
    <row r="4" ht="15" customHeight="1">
      <c r="A4" s="12" t="s">
        <v>17</v>
      </c>
    </row>
    <row r="5" ht="15" customHeight="1">
      <c r="A5" s="12" t="s">
        <v>18</v>
      </c>
    </row>
    <row r="6" ht="15" customHeight="1">
      <c r="A6" s="12" t="s">
        <v>19</v>
      </c>
    </row>
    <row r="7" ht="15" customHeight="1">
      <c r="A7" s="12" t="s">
        <v>20</v>
      </c>
    </row>
    <row r="8" ht="15" customHeight="1">
      <c r="A8" s="12" t="s">
        <v>21</v>
      </c>
    </row>
    <row r="9" ht="15" customHeight="1">
      <c r="A9" s="12" t="s">
        <v>22</v>
      </c>
    </row>
    <row r="10" ht="27.75" customHeight="1">
      <c r="A10" s="14" t="s">
        <v>23</v>
      </c>
    </row>
    <row r="11" ht="15" customHeight="1">
      <c r="A11" s="12" t="s">
        <v>24</v>
      </c>
    </row>
    <row r="12" ht="15" customHeight="1">
      <c r="A12" s="15" t="s">
        <v>31</v>
      </c>
    </row>
    <row r="13" ht="15" customHeight="1">
      <c r="A13" s="12" t="s">
        <v>25</v>
      </c>
    </row>
    <row r="14" ht="15" customHeight="1">
      <c r="A14" s="12" t="s">
        <v>26</v>
      </c>
    </row>
    <row r="15" ht="15" customHeight="1">
      <c r="A15" s="12" t="s">
        <v>22</v>
      </c>
    </row>
    <row r="16" ht="15" customHeight="1">
      <c r="A16" s="13" t="s">
        <v>36</v>
      </c>
    </row>
    <row r="17" ht="26.25" customHeight="1">
      <c r="A17" s="14" t="s">
        <v>27</v>
      </c>
    </row>
    <row r="18" s="14" customFormat="1" ht="27.75" customHeight="1">
      <c r="A18" s="14" t="s">
        <v>28</v>
      </c>
    </row>
    <row r="19" ht="15" customHeight="1">
      <c r="A19" s="12" t="s">
        <v>29</v>
      </c>
    </row>
    <row r="20" ht="15" customHeight="1">
      <c r="A20" s="12" t="s">
        <v>30</v>
      </c>
    </row>
    <row r="21" ht="15" customHeight="1">
      <c r="A21" s="12" t="s">
        <v>32</v>
      </c>
    </row>
    <row r="22" ht="15" customHeight="1">
      <c r="A22" s="13" t="s">
        <v>37</v>
      </c>
    </row>
    <row r="23" ht="15" customHeight="1">
      <c r="A23" s="12" t="s">
        <v>33</v>
      </c>
    </row>
    <row r="24" ht="15" customHeight="1">
      <c r="A24" s="12" t="s">
        <v>34</v>
      </c>
    </row>
    <row r="25" ht="15" customHeight="1">
      <c r="A25" s="12"/>
    </row>
    <row r="26" ht="15" customHeight="1">
      <c r="A26" s="12"/>
    </row>
    <row r="27" ht="15" customHeight="1">
      <c r="A27" s="12"/>
    </row>
    <row r="28" ht="15" customHeight="1">
      <c r="A28" s="12"/>
    </row>
    <row r="29" ht="15" customHeight="1">
      <c r="A29" s="12"/>
    </row>
    <row r="30" ht="15" customHeight="1">
      <c r="A30" s="12"/>
    </row>
    <row r="31" ht="15" customHeight="1">
      <c r="A31" s="12"/>
    </row>
    <row r="32" ht="15" customHeight="1">
      <c r="A32" s="12"/>
    </row>
    <row r="33" ht="15" customHeight="1">
      <c r="A33" s="12"/>
    </row>
    <row r="34" ht="15" customHeight="1">
      <c r="A34" s="12"/>
    </row>
    <row r="35" ht="15" customHeight="1">
      <c r="A35" s="12"/>
    </row>
    <row r="36" ht="15" customHeight="1">
      <c r="A36" s="12"/>
    </row>
    <row r="37" ht="15" customHeight="1">
      <c r="A37" s="12"/>
    </row>
    <row r="38" ht="15" customHeight="1">
      <c r="A38" s="12"/>
    </row>
    <row r="39" ht="15" customHeight="1">
      <c r="A39" s="12"/>
    </row>
    <row r="40" ht="15" customHeight="1">
      <c r="A40" s="12"/>
    </row>
    <row r="41" ht="15" customHeight="1">
      <c r="A41" s="12"/>
    </row>
    <row r="42" ht="15" customHeight="1">
      <c r="A42" s="12"/>
    </row>
    <row r="43" ht="15" customHeight="1">
      <c r="A43" s="12"/>
    </row>
  </sheetData>
  <printOptions/>
  <pageMargins left="0.75" right="0.75" top="1" bottom="1" header="0.5" footer="0.5"/>
  <pageSetup horizontalDpi="600" verticalDpi="600" orientation="portrait" paperSize="9" scale="75" r:id="rId1"/>
  <colBreaks count="1" manualBreakCount="1">
    <brk id="2" max="65535" man="1"/>
  </colBreaks>
  <ignoredErrors>
    <ignoredError sqref="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J24" sqref="J24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3.28125" style="0" customWidth="1"/>
    <col min="6" max="6" width="13.00390625" style="0" bestFit="1" customWidth="1"/>
    <col min="7" max="7" width="12.421875" style="0" bestFit="1" customWidth="1"/>
  </cols>
  <sheetData>
    <row r="1" spans="1:8" ht="12.75">
      <c r="A1" s="6" t="s">
        <v>0</v>
      </c>
      <c r="B1" s="4"/>
      <c r="C1" s="4"/>
      <c r="H1" s="1"/>
    </row>
    <row r="2" spans="1:3" ht="12.75">
      <c r="A2" s="4" t="s">
        <v>14</v>
      </c>
      <c r="B2" s="4">
        <v>10000</v>
      </c>
      <c r="C2" s="4" t="s">
        <v>1</v>
      </c>
    </row>
    <row r="3" spans="1:3" ht="12.75">
      <c r="A3" s="4" t="s">
        <v>13</v>
      </c>
      <c r="B3" s="5">
        <v>10000</v>
      </c>
      <c r="C3" s="4" t="s">
        <v>1</v>
      </c>
    </row>
    <row r="4" spans="1:3" ht="12.75">
      <c r="A4" s="7" t="s">
        <v>9</v>
      </c>
      <c r="B4" s="8">
        <f>100000/B3</f>
        <v>10</v>
      </c>
      <c r="C4" s="4"/>
    </row>
    <row r="6" spans="1:3" ht="12.75">
      <c r="A6" s="1" t="s">
        <v>2</v>
      </c>
      <c r="B6" s="1"/>
      <c r="C6" s="1"/>
    </row>
    <row r="7" spans="1:3" ht="12.75">
      <c r="A7" s="2" t="s">
        <v>11</v>
      </c>
      <c r="B7" s="2" t="s">
        <v>4</v>
      </c>
      <c r="C7" s="2" t="s">
        <v>3</v>
      </c>
    </row>
    <row r="8" spans="1:3" ht="12.75">
      <c r="A8">
        <v>0</v>
      </c>
      <c r="B8">
        <f aca="true" t="shared" si="0" ref="B8:B17">$B$3*A8/270</f>
        <v>0</v>
      </c>
      <c r="C8" s="9">
        <f aca="true" t="shared" si="1" ref="C8:C17">(1023*B8)/($B$2+B8)</f>
        <v>0</v>
      </c>
    </row>
    <row r="9" spans="1:3" ht="12.75">
      <c r="A9">
        <v>30</v>
      </c>
      <c r="B9" s="3">
        <f t="shared" si="0"/>
        <v>1111.111111111111</v>
      </c>
      <c r="C9" s="10">
        <f t="shared" si="1"/>
        <v>102.30000000000001</v>
      </c>
    </row>
    <row r="10" spans="1:3" ht="12.75">
      <c r="A10">
        <v>60</v>
      </c>
      <c r="B10" s="3">
        <f t="shared" si="0"/>
        <v>2222.222222222222</v>
      </c>
      <c r="C10" s="10">
        <f t="shared" si="1"/>
        <v>186</v>
      </c>
    </row>
    <row r="11" spans="1:3" ht="12.75">
      <c r="A11">
        <v>90</v>
      </c>
      <c r="B11" s="3">
        <f t="shared" si="0"/>
        <v>3333.3333333333335</v>
      </c>
      <c r="C11" s="10">
        <f t="shared" si="1"/>
        <v>255.75</v>
      </c>
    </row>
    <row r="12" spans="1:3" ht="12.75">
      <c r="A12">
        <v>120</v>
      </c>
      <c r="B12" s="3">
        <f t="shared" si="0"/>
        <v>4444.444444444444</v>
      </c>
      <c r="C12" s="10">
        <f t="shared" si="1"/>
        <v>314.7692307692308</v>
      </c>
    </row>
    <row r="13" spans="1:3" ht="12.75">
      <c r="A13">
        <v>150</v>
      </c>
      <c r="B13" s="3">
        <f t="shared" si="0"/>
        <v>5555.555555555556</v>
      </c>
      <c r="C13" s="10">
        <f t="shared" si="1"/>
        <v>365.35714285714283</v>
      </c>
    </row>
    <row r="14" spans="1:3" ht="12.75">
      <c r="A14">
        <v>180</v>
      </c>
      <c r="B14" s="3">
        <f t="shared" si="0"/>
        <v>6666.666666666667</v>
      </c>
      <c r="C14" s="10">
        <f t="shared" si="1"/>
        <v>409.2</v>
      </c>
    </row>
    <row r="15" spans="1:3" ht="12.75">
      <c r="A15">
        <v>210</v>
      </c>
      <c r="B15" s="3">
        <f t="shared" si="0"/>
        <v>7777.777777777777</v>
      </c>
      <c r="C15" s="10">
        <f t="shared" si="1"/>
        <v>447.5625</v>
      </c>
    </row>
    <row r="16" spans="1:3" ht="12.75">
      <c r="A16">
        <v>240</v>
      </c>
      <c r="B16" s="3">
        <f t="shared" si="0"/>
        <v>8888.888888888889</v>
      </c>
      <c r="C16" s="10">
        <f t="shared" si="1"/>
        <v>481.4117647058823</v>
      </c>
    </row>
    <row r="17" spans="1:3" ht="12.75">
      <c r="A17">
        <v>270</v>
      </c>
      <c r="B17">
        <f t="shared" si="0"/>
        <v>10000</v>
      </c>
      <c r="C17" s="10">
        <f t="shared" si="1"/>
        <v>511.5</v>
      </c>
    </row>
    <row r="19" spans="1:3" ht="12.75">
      <c r="A19" s="1" t="s">
        <v>5</v>
      </c>
      <c r="B19" s="1"/>
      <c r="C19" s="1"/>
    </row>
    <row r="20" ht="12.75">
      <c r="A20" s="1" t="s">
        <v>6</v>
      </c>
    </row>
    <row r="21" ht="12.75">
      <c r="A21" t="s">
        <v>7</v>
      </c>
    </row>
    <row r="22" ht="12.75">
      <c r="A22" t="s">
        <v>8</v>
      </c>
    </row>
    <row r="23" ht="12.75">
      <c r="A23" t="s">
        <v>10</v>
      </c>
    </row>
    <row r="25" spans="1:3" ht="12.75">
      <c r="A25" s="2" t="s">
        <v>11</v>
      </c>
      <c r="B25" s="2" t="s">
        <v>3</v>
      </c>
      <c r="C25" s="2" t="s">
        <v>12</v>
      </c>
    </row>
    <row r="26" spans="1:5" ht="12.75">
      <c r="A26">
        <v>0</v>
      </c>
      <c r="B26" s="3">
        <f aca="true" t="shared" si="2" ref="B26:B35">C8</f>
        <v>0</v>
      </c>
      <c r="C26" s="11">
        <f aca="true" t="shared" si="3" ref="C26:C35">$B$4*(27*B26/(1023-B26))</f>
        <v>0</v>
      </c>
      <c r="D26" s="1"/>
      <c r="E26" s="1"/>
    </row>
    <row r="27" spans="1:3" ht="12.75">
      <c r="A27">
        <v>30</v>
      </c>
      <c r="B27" s="3">
        <f t="shared" si="2"/>
        <v>102.30000000000001</v>
      </c>
      <c r="C27" s="11">
        <f t="shared" si="3"/>
        <v>30.000000000000004</v>
      </c>
    </row>
    <row r="28" spans="1:3" ht="12.75">
      <c r="A28">
        <v>60</v>
      </c>
      <c r="B28" s="3">
        <f t="shared" si="2"/>
        <v>186</v>
      </c>
      <c r="C28" s="11">
        <f t="shared" si="3"/>
        <v>60</v>
      </c>
    </row>
    <row r="29" spans="1:3" ht="12.75">
      <c r="A29">
        <v>90</v>
      </c>
      <c r="B29" s="3">
        <f t="shared" si="2"/>
        <v>255.75</v>
      </c>
      <c r="C29" s="11">
        <f t="shared" si="3"/>
        <v>90</v>
      </c>
    </row>
    <row r="30" spans="1:3" ht="12.75">
      <c r="A30">
        <v>120</v>
      </c>
      <c r="B30" s="3">
        <f t="shared" si="2"/>
        <v>314.7692307692308</v>
      </c>
      <c r="C30" s="11">
        <f t="shared" si="3"/>
        <v>119.99999999999999</v>
      </c>
    </row>
    <row r="31" spans="1:3" ht="12.75">
      <c r="A31">
        <v>150</v>
      </c>
      <c r="B31" s="3">
        <f t="shared" si="2"/>
        <v>365.35714285714283</v>
      </c>
      <c r="C31" s="11">
        <f t="shared" si="3"/>
        <v>150</v>
      </c>
    </row>
    <row r="32" spans="1:3" ht="12.75">
      <c r="A32">
        <v>180</v>
      </c>
      <c r="B32" s="3">
        <f t="shared" si="2"/>
        <v>409.2</v>
      </c>
      <c r="C32" s="11">
        <f t="shared" si="3"/>
        <v>180</v>
      </c>
    </row>
    <row r="33" spans="1:3" ht="12.75">
      <c r="A33">
        <v>210</v>
      </c>
      <c r="B33" s="3">
        <f t="shared" si="2"/>
        <v>447.5625</v>
      </c>
      <c r="C33" s="11">
        <f t="shared" si="3"/>
        <v>210</v>
      </c>
    </row>
    <row r="34" spans="1:3" ht="12.75">
      <c r="A34">
        <v>240</v>
      </c>
      <c r="B34" s="3">
        <f t="shared" si="2"/>
        <v>481.4117647058823</v>
      </c>
      <c r="C34" s="11">
        <f t="shared" si="3"/>
        <v>240</v>
      </c>
    </row>
    <row r="35" spans="1:3" ht="12.75">
      <c r="A35">
        <v>270</v>
      </c>
      <c r="B35" s="3">
        <f t="shared" si="2"/>
        <v>511.5</v>
      </c>
      <c r="C35" s="11">
        <f t="shared" si="3"/>
        <v>270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:A3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3.28125" style="0" customWidth="1"/>
    <col min="6" max="6" width="13.00390625" style="0" bestFit="1" customWidth="1"/>
    <col min="7" max="7" width="12.421875" style="0" bestFit="1" customWidth="1"/>
  </cols>
  <sheetData>
    <row r="1" spans="1:8" ht="12.75">
      <c r="A1" s="6" t="s">
        <v>0</v>
      </c>
      <c r="B1" s="4"/>
      <c r="C1" s="4"/>
      <c r="H1" s="1"/>
    </row>
    <row r="2" spans="1:3" ht="12.75">
      <c r="A2" s="4" t="s">
        <v>14</v>
      </c>
      <c r="B2" s="4">
        <v>10000</v>
      </c>
      <c r="C2" s="4" t="s">
        <v>1</v>
      </c>
    </row>
    <row r="3" spans="1:3" ht="12.75">
      <c r="A3" s="4" t="s">
        <v>13</v>
      </c>
      <c r="B3" s="5">
        <v>50000</v>
      </c>
      <c r="C3" s="4" t="s">
        <v>1</v>
      </c>
    </row>
    <row r="4" spans="1:3" ht="12.75">
      <c r="A4" s="7" t="s">
        <v>9</v>
      </c>
      <c r="B4" s="8">
        <f>100000/B3</f>
        <v>2</v>
      </c>
      <c r="C4" s="4"/>
    </row>
    <row r="6" spans="1:3" ht="12.75">
      <c r="A6" s="1" t="s">
        <v>2</v>
      </c>
      <c r="B6" s="1"/>
      <c r="C6" s="1"/>
    </row>
    <row r="7" spans="1:3" ht="12.75">
      <c r="A7" s="2" t="s">
        <v>11</v>
      </c>
      <c r="B7" s="2" t="s">
        <v>4</v>
      </c>
      <c r="C7" s="2" t="s">
        <v>3</v>
      </c>
    </row>
    <row r="8" spans="1:3" ht="12.75">
      <c r="A8">
        <v>0</v>
      </c>
      <c r="B8">
        <f aca="true" t="shared" si="0" ref="B8:B17">$B$3*A8/270</f>
        <v>0</v>
      </c>
      <c r="C8" s="9">
        <f aca="true" t="shared" si="1" ref="C8:C17">(1023*B8)/($B$2+B8)</f>
        <v>0</v>
      </c>
    </row>
    <row r="9" spans="1:3" ht="12.75">
      <c r="A9">
        <v>30</v>
      </c>
      <c r="B9" s="3">
        <f t="shared" si="0"/>
        <v>5555.555555555556</v>
      </c>
      <c r="C9" s="10">
        <f t="shared" si="1"/>
        <v>365.35714285714283</v>
      </c>
    </row>
    <row r="10" spans="1:3" ht="12.75">
      <c r="A10">
        <v>60</v>
      </c>
      <c r="B10" s="3">
        <f t="shared" si="0"/>
        <v>11111.111111111111</v>
      </c>
      <c r="C10" s="10">
        <f t="shared" si="1"/>
        <v>538.421052631579</v>
      </c>
    </row>
    <row r="11" spans="1:3" ht="12.75">
      <c r="A11">
        <v>90</v>
      </c>
      <c r="B11" s="3">
        <f t="shared" si="0"/>
        <v>16666.666666666668</v>
      </c>
      <c r="C11" s="10">
        <f t="shared" si="1"/>
        <v>639.375</v>
      </c>
    </row>
    <row r="12" spans="1:3" ht="12.75">
      <c r="A12">
        <v>120</v>
      </c>
      <c r="B12" s="3">
        <f t="shared" si="0"/>
        <v>22222.222222222223</v>
      </c>
      <c r="C12" s="10">
        <f t="shared" si="1"/>
        <v>705.5172413793103</v>
      </c>
    </row>
    <row r="13" spans="1:3" ht="12.75">
      <c r="A13">
        <v>150</v>
      </c>
      <c r="B13" s="3">
        <f t="shared" si="0"/>
        <v>27777.777777777777</v>
      </c>
      <c r="C13" s="10">
        <f t="shared" si="1"/>
        <v>752.2058823529411</v>
      </c>
    </row>
    <row r="14" spans="1:3" ht="12.75">
      <c r="A14">
        <v>180</v>
      </c>
      <c r="B14" s="3">
        <f t="shared" si="0"/>
        <v>33333.333333333336</v>
      </c>
      <c r="C14" s="10">
        <f t="shared" si="1"/>
        <v>786.9230769230769</v>
      </c>
    </row>
    <row r="15" spans="1:3" ht="12.75">
      <c r="A15">
        <v>210</v>
      </c>
      <c r="B15" s="3">
        <f t="shared" si="0"/>
        <v>38888.88888888889</v>
      </c>
      <c r="C15" s="10">
        <f t="shared" si="1"/>
        <v>813.75</v>
      </c>
    </row>
    <row r="16" spans="1:3" ht="12.75">
      <c r="A16">
        <v>240</v>
      </c>
      <c r="B16" s="3">
        <f t="shared" si="0"/>
        <v>44444.444444444445</v>
      </c>
      <c r="C16" s="10">
        <f t="shared" si="1"/>
        <v>835.1020408163265</v>
      </c>
    </row>
    <row r="17" spans="1:3" ht="12.75">
      <c r="A17">
        <v>270</v>
      </c>
      <c r="B17">
        <f t="shared" si="0"/>
        <v>50000</v>
      </c>
      <c r="C17" s="10">
        <f t="shared" si="1"/>
        <v>852.5</v>
      </c>
    </row>
    <row r="19" spans="1:3" ht="12.75">
      <c r="A19" s="1" t="s">
        <v>5</v>
      </c>
      <c r="B19" s="1"/>
      <c r="C19" s="1"/>
    </row>
    <row r="20" ht="12.75">
      <c r="A20" s="1" t="s">
        <v>6</v>
      </c>
    </row>
    <row r="21" ht="12.75">
      <c r="A21" t="s">
        <v>7</v>
      </c>
    </row>
    <row r="22" ht="12.75">
      <c r="A22" t="s">
        <v>8</v>
      </c>
    </row>
    <row r="23" ht="12.75">
      <c r="A23" t="s">
        <v>10</v>
      </c>
    </row>
    <row r="25" spans="1:3" ht="12.75">
      <c r="A25" s="2" t="s">
        <v>11</v>
      </c>
      <c r="B25" s="2" t="s">
        <v>3</v>
      </c>
      <c r="C25" s="2" t="s">
        <v>12</v>
      </c>
    </row>
    <row r="26" spans="1:5" ht="12.75">
      <c r="A26">
        <v>0</v>
      </c>
      <c r="B26" s="3">
        <f aca="true" t="shared" si="2" ref="B26:B35">C8</f>
        <v>0</v>
      </c>
      <c r="C26" s="11">
        <f aca="true" t="shared" si="3" ref="C26:C35">$B$4*(27*B26/(1023-B26))</f>
        <v>0</v>
      </c>
      <c r="D26" s="1"/>
      <c r="E26" s="1"/>
    </row>
    <row r="27" spans="1:3" ht="12.75">
      <c r="A27">
        <v>30</v>
      </c>
      <c r="B27" s="3">
        <f t="shared" si="2"/>
        <v>365.35714285714283</v>
      </c>
      <c r="C27" s="11">
        <f t="shared" si="3"/>
        <v>30</v>
      </c>
    </row>
    <row r="28" spans="1:3" ht="12.75">
      <c r="A28">
        <v>60</v>
      </c>
      <c r="B28" s="3">
        <f t="shared" si="2"/>
        <v>538.421052631579</v>
      </c>
      <c r="C28" s="11">
        <f t="shared" si="3"/>
        <v>60</v>
      </c>
    </row>
    <row r="29" spans="1:3" ht="12.75">
      <c r="A29">
        <v>90</v>
      </c>
      <c r="B29" s="3">
        <f t="shared" si="2"/>
        <v>639.375</v>
      </c>
      <c r="C29" s="11">
        <f t="shared" si="3"/>
        <v>90</v>
      </c>
    </row>
    <row r="30" spans="1:3" ht="12.75">
      <c r="A30">
        <v>120</v>
      </c>
      <c r="B30" s="3">
        <f t="shared" si="2"/>
        <v>705.5172413793103</v>
      </c>
      <c r="C30" s="11">
        <f t="shared" si="3"/>
        <v>120.00000000000001</v>
      </c>
    </row>
    <row r="31" spans="1:3" ht="12.75">
      <c r="A31">
        <v>150</v>
      </c>
      <c r="B31" s="3">
        <f t="shared" si="2"/>
        <v>752.2058823529411</v>
      </c>
      <c r="C31" s="11">
        <f t="shared" si="3"/>
        <v>149.99999999999994</v>
      </c>
    </row>
    <row r="32" spans="1:3" ht="12.75">
      <c r="A32">
        <v>180</v>
      </c>
      <c r="B32" s="3">
        <f t="shared" si="2"/>
        <v>786.9230769230769</v>
      </c>
      <c r="C32" s="11">
        <f t="shared" si="3"/>
        <v>180</v>
      </c>
    </row>
    <row r="33" spans="1:3" ht="12.75">
      <c r="A33">
        <v>210</v>
      </c>
      <c r="B33" s="3">
        <f t="shared" si="2"/>
        <v>813.75</v>
      </c>
      <c r="C33" s="11">
        <f t="shared" si="3"/>
        <v>210</v>
      </c>
    </row>
    <row r="34" spans="1:3" ht="12.75">
      <c r="A34">
        <v>240</v>
      </c>
      <c r="B34" s="3">
        <f t="shared" si="2"/>
        <v>835.1020408163265</v>
      </c>
      <c r="C34" s="11">
        <f t="shared" si="3"/>
        <v>239.99999999999997</v>
      </c>
    </row>
    <row r="35" spans="1:3" ht="12.75">
      <c r="A35">
        <v>270</v>
      </c>
      <c r="B35" s="3">
        <f t="shared" si="2"/>
        <v>852.5</v>
      </c>
      <c r="C35" s="11">
        <f t="shared" si="3"/>
        <v>270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40" sqref="C40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3.28125" style="0" customWidth="1"/>
    <col min="6" max="6" width="13.00390625" style="0" bestFit="1" customWidth="1"/>
    <col min="7" max="7" width="12.421875" style="0" bestFit="1" customWidth="1"/>
  </cols>
  <sheetData>
    <row r="1" spans="1:8" ht="12.75">
      <c r="A1" s="6" t="s">
        <v>0</v>
      </c>
      <c r="B1" s="4"/>
      <c r="C1" s="4"/>
      <c r="H1" s="1"/>
    </row>
    <row r="2" spans="1:3" ht="12.75">
      <c r="A2" s="4" t="s">
        <v>14</v>
      </c>
      <c r="B2" s="4">
        <v>10000</v>
      </c>
      <c r="C2" s="4" t="s">
        <v>1</v>
      </c>
    </row>
    <row r="3" spans="1:3" ht="12.75">
      <c r="A3" s="4" t="s">
        <v>13</v>
      </c>
      <c r="B3" s="5">
        <v>100000</v>
      </c>
      <c r="C3" s="4" t="s">
        <v>1</v>
      </c>
    </row>
    <row r="4" spans="1:3" ht="12.75">
      <c r="A4" s="7" t="s">
        <v>9</v>
      </c>
      <c r="B4" s="8">
        <f>100000/B3</f>
        <v>1</v>
      </c>
      <c r="C4" s="4"/>
    </row>
    <row r="6" spans="1:3" ht="12.75">
      <c r="A6" s="1" t="s">
        <v>2</v>
      </c>
      <c r="B6" s="1"/>
      <c r="C6" s="1"/>
    </row>
    <row r="7" spans="1:3" ht="12.75">
      <c r="A7" s="2" t="s">
        <v>11</v>
      </c>
      <c r="B7" s="2" t="s">
        <v>4</v>
      </c>
      <c r="C7" s="2" t="s">
        <v>3</v>
      </c>
    </row>
    <row r="8" spans="1:3" ht="12.75">
      <c r="A8">
        <v>0</v>
      </c>
      <c r="B8">
        <f>$B$3*A8/270</f>
        <v>0</v>
      </c>
      <c r="C8" s="9">
        <f>(1023*B8)/($B$2+B8)</f>
        <v>0</v>
      </c>
    </row>
    <row r="9" spans="1:3" ht="12.75">
      <c r="A9">
        <v>30</v>
      </c>
      <c r="B9" s="3">
        <f>$B$3*A9/270</f>
        <v>11111.111111111111</v>
      </c>
      <c r="C9" s="10">
        <f>(1023*B9)/($B$2+B9)</f>
        <v>538.421052631579</v>
      </c>
    </row>
    <row r="10" spans="1:3" ht="12.75">
      <c r="A10">
        <v>60</v>
      </c>
      <c r="B10" s="3">
        <f aca="true" t="shared" si="0" ref="B10:B17">$B$3*A10/270</f>
        <v>22222.222222222223</v>
      </c>
      <c r="C10" s="10">
        <f aca="true" t="shared" si="1" ref="C10:C17">(1023*B10)/($B$2+B10)</f>
        <v>705.5172413793103</v>
      </c>
    </row>
    <row r="11" spans="1:3" ht="12.75">
      <c r="A11">
        <v>90</v>
      </c>
      <c r="B11" s="3">
        <f t="shared" si="0"/>
        <v>33333.333333333336</v>
      </c>
      <c r="C11" s="10">
        <f t="shared" si="1"/>
        <v>786.9230769230769</v>
      </c>
    </row>
    <row r="12" spans="1:3" ht="12.75">
      <c r="A12">
        <v>120</v>
      </c>
      <c r="B12" s="3">
        <f t="shared" si="0"/>
        <v>44444.444444444445</v>
      </c>
      <c r="C12" s="10">
        <f t="shared" si="1"/>
        <v>835.1020408163265</v>
      </c>
    </row>
    <row r="13" spans="1:3" ht="12.75">
      <c r="A13">
        <v>150</v>
      </c>
      <c r="B13" s="3">
        <f t="shared" si="0"/>
        <v>55555.555555555555</v>
      </c>
      <c r="C13" s="10">
        <f t="shared" si="1"/>
        <v>866.9491525423729</v>
      </c>
    </row>
    <row r="14" spans="1:3" ht="12.75">
      <c r="A14">
        <v>180</v>
      </c>
      <c r="B14" s="3">
        <f t="shared" si="0"/>
        <v>66666.66666666667</v>
      </c>
      <c r="C14" s="10">
        <f t="shared" si="1"/>
        <v>889.5652173913043</v>
      </c>
    </row>
    <row r="15" spans="1:3" ht="12.75">
      <c r="A15">
        <v>210</v>
      </c>
      <c r="B15" s="3">
        <f t="shared" si="0"/>
        <v>77777.77777777778</v>
      </c>
      <c r="C15" s="10">
        <f t="shared" si="1"/>
        <v>906.4556962025316</v>
      </c>
    </row>
    <row r="16" spans="1:3" ht="12.75">
      <c r="A16">
        <v>240</v>
      </c>
      <c r="B16" s="3">
        <f t="shared" si="0"/>
        <v>88888.88888888889</v>
      </c>
      <c r="C16" s="10">
        <f t="shared" si="1"/>
        <v>919.5505617977527</v>
      </c>
    </row>
    <row r="17" spans="1:3" ht="12.75">
      <c r="A17">
        <v>270</v>
      </c>
      <c r="B17">
        <f t="shared" si="0"/>
        <v>100000</v>
      </c>
      <c r="C17" s="10">
        <f t="shared" si="1"/>
        <v>930</v>
      </c>
    </row>
    <row r="19" spans="1:3" ht="12.75">
      <c r="A19" s="1" t="s">
        <v>5</v>
      </c>
      <c r="B19" s="1"/>
      <c r="C19" s="1"/>
    </row>
    <row r="20" ht="12.75">
      <c r="A20" s="1" t="s">
        <v>6</v>
      </c>
    </row>
    <row r="21" ht="12.75">
      <c r="A21" t="s">
        <v>7</v>
      </c>
    </row>
    <row r="22" ht="12.75">
      <c r="A22" t="s">
        <v>8</v>
      </c>
    </row>
    <row r="23" ht="12.75">
      <c r="A23" t="s">
        <v>10</v>
      </c>
    </row>
    <row r="25" spans="1:3" ht="12.75">
      <c r="A25" s="2" t="s">
        <v>11</v>
      </c>
      <c r="B25" s="2" t="s">
        <v>3</v>
      </c>
      <c r="C25" s="2" t="s">
        <v>12</v>
      </c>
    </row>
    <row r="26" spans="1:5" ht="12.75">
      <c r="A26">
        <v>0</v>
      </c>
      <c r="B26" s="3">
        <f aca="true" t="shared" si="2" ref="B26:B35">C8</f>
        <v>0</v>
      </c>
      <c r="C26" s="11">
        <f>$B$4*(27*B26/(1023-B26))</f>
        <v>0</v>
      </c>
      <c r="D26" s="1"/>
      <c r="E26" s="1"/>
    </row>
    <row r="27" spans="1:3" ht="12.75">
      <c r="A27">
        <v>30</v>
      </c>
      <c r="B27" s="3">
        <f t="shared" si="2"/>
        <v>538.421052631579</v>
      </c>
      <c r="C27" s="11">
        <f>$B$4*(27*B27/(1023-B27))</f>
        <v>30</v>
      </c>
    </row>
    <row r="28" spans="1:3" ht="12.75">
      <c r="A28">
        <v>60</v>
      </c>
      <c r="B28" s="3">
        <f t="shared" si="2"/>
        <v>705.5172413793103</v>
      </c>
      <c r="C28" s="11">
        <f aca="true" t="shared" si="3" ref="C28:C35">$B$4*(27*B28/(1023-B28))</f>
        <v>60.00000000000001</v>
      </c>
    </row>
    <row r="29" spans="1:3" ht="12.75">
      <c r="A29">
        <v>90</v>
      </c>
      <c r="B29" s="3">
        <f t="shared" si="2"/>
        <v>786.9230769230769</v>
      </c>
      <c r="C29" s="11">
        <f t="shared" si="3"/>
        <v>90</v>
      </c>
    </row>
    <row r="30" spans="1:3" ht="12.75">
      <c r="A30">
        <v>120</v>
      </c>
      <c r="B30" s="3">
        <f t="shared" si="2"/>
        <v>835.1020408163265</v>
      </c>
      <c r="C30" s="11">
        <f t="shared" si="3"/>
        <v>119.99999999999999</v>
      </c>
    </row>
    <row r="31" spans="1:3" ht="12.75">
      <c r="A31">
        <v>150</v>
      </c>
      <c r="B31" s="3">
        <f t="shared" si="2"/>
        <v>866.9491525423729</v>
      </c>
      <c r="C31" s="11">
        <f t="shared" si="3"/>
        <v>150</v>
      </c>
    </row>
    <row r="32" spans="1:3" ht="12.75">
      <c r="A32">
        <v>180</v>
      </c>
      <c r="B32" s="3">
        <f t="shared" si="2"/>
        <v>889.5652173913043</v>
      </c>
      <c r="C32" s="11">
        <f t="shared" si="3"/>
        <v>179.99999999999986</v>
      </c>
    </row>
    <row r="33" spans="1:3" ht="12.75">
      <c r="A33">
        <v>210</v>
      </c>
      <c r="B33" s="3">
        <f t="shared" si="2"/>
        <v>906.4556962025316</v>
      </c>
      <c r="C33" s="11">
        <f t="shared" si="3"/>
        <v>209.99999999999994</v>
      </c>
    </row>
    <row r="34" spans="1:3" ht="12.75">
      <c r="A34">
        <v>240</v>
      </c>
      <c r="B34" s="3">
        <f t="shared" si="2"/>
        <v>919.5505617977527</v>
      </c>
      <c r="C34" s="11">
        <f t="shared" si="3"/>
        <v>239.99999999999977</v>
      </c>
    </row>
    <row r="35" spans="1:3" ht="12.75">
      <c r="A35">
        <v>270</v>
      </c>
      <c r="B35" s="3">
        <f t="shared" si="2"/>
        <v>930</v>
      </c>
      <c r="C35" s="11">
        <f t="shared" si="3"/>
        <v>270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padovvl</cp:lastModifiedBy>
  <cp:lastPrinted>2006-11-06T16:11:47Z</cp:lastPrinted>
  <dcterms:created xsi:type="dcterms:W3CDTF">2006-11-05T17:10:31Z</dcterms:created>
  <dcterms:modified xsi:type="dcterms:W3CDTF">2006-12-15T10:03:45Z</dcterms:modified>
  <cp:category/>
  <cp:version/>
  <cp:contentType/>
  <cp:contentStatus/>
</cp:coreProperties>
</file>